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9020" windowHeight="11040" activeTab="0"/>
  </bookViews>
  <sheets>
    <sheet name="Caulo de vendas" sheetId="1" r:id="rId1"/>
  </sheets>
  <definedNames>
    <definedName name="_xlnm.Print_Area" localSheetId="0">'Caulo de vendas'!$C$1:$BD$34</definedName>
  </definedNames>
  <calcPr fullCalcOnLoad="1"/>
</workbook>
</file>

<file path=xl/comments1.xml><?xml version="1.0" encoding="utf-8"?>
<comments xmlns="http://schemas.openxmlformats.org/spreadsheetml/2006/main">
  <authors>
    <author>Marcos</author>
  </authors>
  <commentList>
    <comment ref="AR15" authorId="0">
      <text>
        <r>
          <rPr>
            <b/>
            <sz val="10"/>
            <rFont val="Tahoma"/>
            <family val="2"/>
          </rPr>
          <t xml:space="preserve">Valor a ser cobrado do cliente ref. 
diferença de ICMS (Substituição)
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E SER RECOLHIDO EM GNRE A FAVOR DO  ESTADO DE DESTINO E ANEXAR (01 VIA) NA NOTA FISCAL DE VENDA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M13" authorId="0">
      <text>
        <r>
          <rPr>
            <b/>
            <sz val="8"/>
            <rFont val="Tahoma"/>
            <family val="0"/>
          </rPr>
          <t>Alíquota interna do destino
17, 17.5 18, 20 ou 25 %</t>
        </r>
        <r>
          <rPr>
            <sz val="8"/>
            <rFont val="Tahoma"/>
            <family val="0"/>
          </rPr>
          <t xml:space="preserve">
</t>
        </r>
      </text>
    </comment>
    <comment ref="AM14" authorId="0">
      <text>
        <r>
          <rPr>
            <b/>
            <sz val="8"/>
            <rFont val="Tahoma"/>
            <family val="0"/>
          </rPr>
          <t>ICMS próprio do remetente
4, 7 ou 12 %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VERIFICAR TABELA AO LADO</t>
        </r>
      </text>
    </comment>
  </commentList>
</comments>
</file>

<file path=xl/sharedStrings.xml><?xml version="1.0" encoding="utf-8"?>
<sst xmlns="http://schemas.openxmlformats.org/spreadsheetml/2006/main" count="89" uniqueCount="59">
  <si>
    <t>MVA</t>
  </si>
  <si>
    <t>BC-ST</t>
  </si>
  <si>
    <t>X</t>
  </si>
  <si>
    <t>PREÇO DE VENDA</t>
  </si>
  <si>
    <t>VALOR DO IPI</t>
  </si>
  <si>
    <t>VALOR DO ICMS</t>
  </si>
  <si>
    <t>BASE DE CALCULO ICMS SUBSTITUIÇÃO</t>
  </si>
  <si>
    <t>VALOR TOTAL DOS PRODUTOS</t>
  </si>
  <si>
    <t>VALOR DO FRETE</t>
  </si>
  <si>
    <t>VALOR DO SEGURO</t>
  </si>
  <si>
    <t>OUTRAS DESPESAS ACESSÓRIAS</t>
  </si>
  <si>
    <t>VALOR TOTAL DA NOTA</t>
  </si>
  <si>
    <t>VALOR DO ICMS SUBSTITUIÇÃO</t>
  </si>
  <si>
    <t>BASE DE CALCULO DO ICMS</t>
  </si>
  <si>
    <t>VALOR TOTAL DO IPI</t>
  </si>
  <si>
    <t>(-) ICMS PRÓPRIO</t>
  </si>
  <si>
    <t>ICMS-ST</t>
  </si>
  <si>
    <t>IVA AJUSTADO NA VENDA PARA FORA DO ESTADO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</si>
  <si>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</si>
  <si>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</si>
  <si>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</si>
  <si>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</si>
  <si>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</si>
  <si>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</si>
  <si>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</si>
  <si>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</si>
  <si>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</si>
  <si>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</si>
  <si>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</si>
  <si>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</si>
  <si>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</si>
  <si>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</si>
  <si>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</si>
  <si>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</si>
  <si>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</si>
  <si>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</si>
  <si>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RN</t>
  </si>
  <si>
    <t>RS</t>
  </si>
  <si>
    <t>RJ</t>
  </si>
  <si>
    <t>RO</t>
  </si>
  <si>
    <t>RR</t>
  </si>
  <si>
    <t>SC</t>
  </si>
  <si>
    <t>SP</t>
  </si>
  <si>
    <t>SE</t>
  </si>
  <si>
    <t>TO</t>
  </si>
  <si>
    <t>O</t>
  </si>
  <si>
    <t>R</t>
  </si>
  <si>
    <t>I</t>
  </si>
  <si>
    <t>G</t>
  </si>
  <si>
    <t>E</t>
  </si>
  <si>
    <t>M</t>
  </si>
  <si>
    <t>D E S T I N O</t>
  </si>
  <si>
    <t>ALÍQUOTA INTERNA DO ICMS DE CADA ESTADO</t>
  </si>
  <si>
    <t>CÁLCULO DE VENDA COM SUBSTITUIÇÃO TRIBUTÁRIA PARA OUTROS ESTADOS</t>
  </si>
  <si>
    <t>CÁLCULO DO IMPOSTO</t>
  </si>
  <si>
    <t>IVA ORIGINAL DA MERCADORIA CF. TABELA</t>
  </si>
  <si>
    <t>ALÍQUOTA DO ICMS PARA O ESTADO DE DESTINO</t>
  </si>
  <si>
    <t>% DO IVA AJUSTADO P / CÁLCULO DO ICMS - ST</t>
  </si>
  <si>
    <t>ALÍQUOTA INTERNA DO ICMS NO ESTADO DE DESTINO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</si>
</sst>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5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8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Tahoma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sz val="2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171" fontId="0" fillId="0" borderId="16" xfId="6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right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10" fontId="1" fillId="0" borderId="0" xfId="0" applyNumberFormat="1" applyFont="1" applyBorder="1" applyAlignment="1" applyProtection="1">
      <alignment/>
      <protection hidden="1"/>
    </xf>
    <xf numFmtId="171" fontId="0" fillId="0" borderId="0" xfId="60" applyFont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9" fillId="0" borderId="16" xfId="0" applyFont="1" applyFill="1" applyBorder="1" applyAlignment="1" applyProtection="1">
      <alignment/>
      <protection hidden="1"/>
    </xf>
    <xf numFmtId="0" fontId="9" fillId="0" borderId="17" xfId="0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1" fillId="35" borderId="22" xfId="0" applyFont="1" applyFill="1" applyBorder="1" applyAlignment="1" applyProtection="1">
      <alignment horizontal="center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10" xfId="0" applyFont="1" applyFill="1" applyBorder="1" applyAlignment="1" applyProtection="1">
      <alignment/>
      <protection hidden="1"/>
    </xf>
    <xf numFmtId="0" fontId="15" fillId="0" borderId="13" xfId="0" applyFont="1" applyFill="1" applyBorder="1" applyAlignment="1" applyProtection="1">
      <alignment textRotation="255"/>
      <protection hidden="1"/>
    </xf>
    <xf numFmtId="0" fontId="11" fillId="0" borderId="13" xfId="0" applyFont="1" applyFill="1" applyBorder="1" applyAlignment="1" applyProtection="1">
      <alignment textRotation="255"/>
      <protection hidden="1"/>
    </xf>
    <xf numFmtId="0" fontId="15" fillId="33" borderId="0" xfId="0" applyFont="1" applyFill="1" applyAlignment="1" applyProtection="1">
      <alignment/>
      <protection hidden="1"/>
    </xf>
    <xf numFmtId="0" fontId="11" fillId="0" borderId="15" xfId="0" applyFont="1" applyFill="1" applyBorder="1" applyAlignment="1" applyProtection="1">
      <alignment/>
      <protection hidden="1"/>
    </xf>
    <xf numFmtId="0" fontId="1" fillId="36" borderId="22" xfId="0" applyFont="1" applyFill="1" applyBorder="1" applyAlignment="1" applyProtection="1">
      <alignment/>
      <protection hidden="1"/>
    </xf>
    <xf numFmtId="0" fontId="0" fillId="36" borderId="22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15" fillId="0" borderId="13" xfId="0" applyFont="1" applyFill="1" applyBorder="1" applyAlignment="1" applyProtection="1">
      <alignment/>
      <protection hidden="1"/>
    </xf>
    <xf numFmtId="0" fontId="15" fillId="0" borderId="15" xfId="0" applyFont="1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35" borderId="23" xfId="0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left"/>
      <protection hidden="1"/>
    </xf>
    <xf numFmtId="0" fontId="1" fillId="0" borderId="25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right"/>
      <protection hidden="1"/>
    </xf>
    <xf numFmtId="171" fontId="1" fillId="0" borderId="26" xfId="60" applyFont="1" applyBorder="1" applyAlignment="1" applyProtection="1">
      <alignment horizontal="center"/>
      <protection hidden="1" locked="0"/>
    </xf>
    <xf numFmtId="171" fontId="1" fillId="0" borderId="18" xfId="60" applyFont="1" applyBorder="1" applyAlignment="1" applyProtection="1">
      <alignment horizontal="center"/>
      <protection hidden="1" locked="0"/>
    </xf>
    <xf numFmtId="171" fontId="1" fillId="0" borderId="27" xfId="6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left"/>
      <protection hidden="1"/>
    </xf>
    <xf numFmtId="0" fontId="1" fillId="0" borderId="29" xfId="0" applyFont="1" applyBorder="1" applyAlignment="1" applyProtection="1">
      <alignment horizontal="left"/>
      <protection hidden="1"/>
    </xf>
    <xf numFmtId="0" fontId="1" fillId="0" borderId="30" xfId="0" applyFont="1" applyBorder="1" applyAlignment="1" applyProtection="1">
      <alignment horizontal="left"/>
      <protection hidden="1"/>
    </xf>
    <xf numFmtId="0" fontId="12" fillId="0" borderId="13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14" xfId="0" applyFont="1" applyBorder="1" applyAlignment="1" applyProtection="1">
      <alignment horizontal="center"/>
      <protection hidden="1"/>
    </xf>
    <xf numFmtId="0" fontId="8" fillId="37" borderId="10" xfId="0" applyFont="1" applyFill="1" applyBorder="1" applyAlignment="1" applyProtection="1">
      <alignment horizontal="left"/>
      <protection hidden="1"/>
    </xf>
    <xf numFmtId="0" fontId="8" fillId="37" borderId="11" xfId="0" applyFont="1" applyFill="1" applyBorder="1" applyAlignment="1" applyProtection="1">
      <alignment horizontal="left"/>
      <protection hidden="1"/>
    </xf>
    <xf numFmtId="0" fontId="8" fillId="37" borderId="12" xfId="0" applyFont="1" applyFill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71" fontId="1" fillId="0" borderId="0" xfId="60" applyFont="1" applyFill="1" applyBorder="1" applyAlignment="1" applyProtection="1">
      <alignment horizontal="center"/>
      <protection hidden="1"/>
    </xf>
    <xf numFmtId="171" fontId="0" fillId="0" borderId="31" xfId="60" applyFont="1" applyBorder="1" applyAlignment="1" applyProtection="1">
      <alignment horizontal="center"/>
      <protection hidden="1" locked="0"/>
    </xf>
    <xf numFmtId="171" fontId="0" fillId="0" borderId="32" xfId="60" applyFont="1" applyBorder="1" applyAlignment="1" applyProtection="1">
      <alignment horizontal="center"/>
      <protection hidden="1" locked="0"/>
    </xf>
    <xf numFmtId="0" fontId="1" fillId="0" borderId="33" xfId="0" applyFont="1" applyBorder="1" applyAlignment="1" applyProtection="1">
      <alignment horizontal="left"/>
      <protection hidden="1"/>
    </xf>
    <xf numFmtId="0" fontId="1" fillId="0" borderId="31" xfId="0" applyFont="1" applyBorder="1" applyAlignment="1" applyProtection="1">
      <alignment horizontal="left"/>
      <protection hidden="1"/>
    </xf>
    <xf numFmtId="0" fontId="1" fillId="0" borderId="34" xfId="0" applyFont="1" applyBorder="1" applyAlignment="1" applyProtection="1">
      <alignment horizontal="left"/>
      <protection hidden="1"/>
    </xf>
    <xf numFmtId="171" fontId="11" fillId="0" borderId="0" xfId="60" applyFont="1" applyFill="1" applyBorder="1" applyAlignment="1" applyProtection="1">
      <alignment horizontal="center"/>
      <protection hidden="1"/>
    </xf>
    <xf numFmtId="171" fontId="1" fillId="35" borderId="0" xfId="6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171" fontId="10" fillId="37" borderId="15" xfId="0" applyNumberFormat="1" applyFont="1" applyFill="1" applyBorder="1" applyAlignment="1" applyProtection="1">
      <alignment horizontal="center"/>
      <protection hidden="1"/>
    </xf>
    <xf numFmtId="0" fontId="10" fillId="37" borderId="16" xfId="0" applyFont="1" applyFill="1" applyBorder="1" applyAlignment="1" applyProtection="1">
      <alignment horizontal="center"/>
      <protection hidden="1"/>
    </xf>
    <xf numFmtId="0" fontId="10" fillId="37" borderId="17" xfId="0" applyFont="1" applyFill="1" applyBorder="1" applyAlignment="1" applyProtection="1">
      <alignment horizontal="center"/>
      <protection hidden="1"/>
    </xf>
    <xf numFmtId="10" fontId="1" fillId="37" borderId="0" xfId="60" applyNumberFormat="1" applyFont="1" applyFill="1" applyBorder="1" applyAlignment="1" applyProtection="1">
      <alignment horizontal="right"/>
      <protection hidden="1"/>
    </xf>
    <xf numFmtId="171" fontId="0" fillId="0" borderId="29" xfId="60" applyFont="1" applyBorder="1" applyAlignment="1" applyProtection="1">
      <alignment horizontal="center"/>
      <protection hidden="1" locked="0"/>
    </xf>
    <xf numFmtId="171" fontId="0" fillId="0" borderId="35" xfId="60" applyFont="1" applyBorder="1" applyAlignment="1" applyProtection="1">
      <alignment horizontal="center"/>
      <protection hidden="1" locked="0"/>
    </xf>
    <xf numFmtId="171" fontId="0" fillId="37" borderId="26" xfId="60" applyFont="1" applyFill="1" applyBorder="1" applyAlignment="1" applyProtection="1">
      <alignment horizontal="center"/>
      <protection hidden="1"/>
    </xf>
    <xf numFmtId="171" fontId="0" fillId="37" borderId="18" xfId="60" applyFont="1" applyFill="1" applyBorder="1" applyAlignment="1" applyProtection="1">
      <alignment horizontal="center"/>
      <protection hidden="1"/>
    </xf>
    <xf numFmtId="171" fontId="0" fillId="37" borderId="27" xfId="60" applyFont="1" applyFill="1" applyBorder="1" applyAlignment="1" applyProtection="1">
      <alignment horizontal="center"/>
      <protection hidden="1"/>
    </xf>
    <xf numFmtId="171" fontId="0" fillId="0" borderId="26" xfId="60" applyFont="1" applyBorder="1" applyAlignment="1" applyProtection="1">
      <alignment horizontal="center"/>
      <protection hidden="1" locked="0"/>
    </xf>
    <xf numFmtId="171" fontId="0" fillId="0" borderId="18" xfId="60" applyFont="1" applyBorder="1" applyAlignment="1" applyProtection="1">
      <alignment horizontal="center"/>
      <protection hidden="1" locked="0"/>
    </xf>
    <xf numFmtId="171" fontId="0" fillId="0" borderId="27" xfId="60" applyFont="1" applyBorder="1" applyAlignment="1" applyProtection="1">
      <alignment horizontal="center"/>
      <protection hidden="1" locked="0"/>
    </xf>
    <xf numFmtId="171" fontId="0" fillId="0" borderId="22" xfId="60" applyFont="1" applyBorder="1" applyAlignment="1" applyProtection="1">
      <alignment horizontal="center"/>
      <protection hidden="1" locked="0"/>
    </xf>
    <xf numFmtId="171" fontId="0" fillId="0" borderId="36" xfId="60" applyFont="1" applyBorder="1" applyAlignment="1" applyProtection="1">
      <alignment horizontal="center"/>
      <protection hidden="1" locked="0"/>
    </xf>
    <xf numFmtId="171" fontId="1" fillId="37" borderId="0" xfId="60" applyFont="1" applyFill="1" applyBorder="1" applyAlignment="1" applyProtection="1">
      <alignment horizontal="center"/>
      <protection hidden="1"/>
    </xf>
    <xf numFmtId="10" fontId="2" fillId="34" borderId="26" xfId="0" applyNumberFormat="1" applyFont="1" applyFill="1" applyBorder="1" applyAlignment="1" applyProtection="1">
      <alignment horizontal="right"/>
      <protection hidden="1"/>
    </xf>
    <xf numFmtId="10" fontId="2" fillId="34" borderId="18" xfId="0" applyNumberFormat="1" applyFont="1" applyFill="1" applyBorder="1" applyAlignment="1" applyProtection="1">
      <alignment horizontal="right"/>
      <protection hidden="1"/>
    </xf>
    <xf numFmtId="10" fontId="2" fillId="34" borderId="27" xfId="0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34" borderId="26" xfId="0" applyFont="1" applyFill="1" applyBorder="1" applyAlignment="1" applyProtection="1">
      <alignment horizontal="right"/>
      <protection hidden="1"/>
    </xf>
    <xf numFmtId="0" fontId="2" fillId="34" borderId="18" xfId="0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6" fillId="0" borderId="11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171" fontId="0" fillId="33" borderId="0" xfId="0" applyNumberForma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left"/>
      <protection hidden="1"/>
    </xf>
    <xf numFmtId="0" fontId="8" fillId="34" borderId="11" xfId="0" applyFont="1" applyFill="1" applyBorder="1" applyAlignment="1" applyProtection="1">
      <alignment horizontal="left"/>
      <protection hidden="1"/>
    </xf>
    <xf numFmtId="0" fontId="8" fillId="34" borderId="12" xfId="0" applyFont="1" applyFill="1" applyBorder="1" applyAlignment="1" applyProtection="1">
      <alignment horizontal="left"/>
      <protection hidden="1"/>
    </xf>
    <xf numFmtId="171" fontId="0" fillId="37" borderId="15" xfId="60" applyFont="1" applyFill="1" applyBorder="1" applyAlignment="1" applyProtection="1">
      <alignment horizontal="center"/>
      <protection hidden="1"/>
    </xf>
    <xf numFmtId="171" fontId="0" fillId="37" borderId="16" xfId="60" applyFont="1" applyFill="1" applyBorder="1" applyAlignment="1" applyProtection="1">
      <alignment horizontal="center"/>
      <protection hidden="1"/>
    </xf>
    <xf numFmtId="171" fontId="0" fillId="37" borderId="17" xfId="60" applyFont="1" applyFill="1" applyBorder="1" applyAlignment="1" applyProtection="1">
      <alignment horizontal="center"/>
      <protection hidden="1"/>
    </xf>
    <xf numFmtId="171" fontId="1" fillId="34" borderId="15" xfId="0" applyNumberFormat="1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172" fontId="1" fillId="35" borderId="22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C1:CW42"/>
  <sheetViews>
    <sheetView showGridLines="0" tabSelected="1" zoomScalePageLayoutView="0" workbookViewId="0" topLeftCell="A1">
      <selection activeCell="AR5" sqref="AR5:BB5"/>
    </sheetView>
  </sheetViews>
  <sheetFormatPr defaultColWidth="14.28125" defaultRowHeight="12.75"/>
  <cols>
    <col min="1" max="68" width="2.140625" style="3" customWidth="1"/>
    <col min="69" max="69" width="0.9921875" style="3" customWidth="1"/>
    <col min="70" max="70" width="2.00390625" style="3" customWidth="1"/>
    <col min="71" max="71" width="4.00390625" style="42" customWidth="1"/>
    <col min="72" max="72" width="4.00390625" style="3" bestFit="1" customWidth="1"/>
    <col min="73" max="73" width="3.57421875" style="3" bestFit="1" customWidth="1"/>
    <col min="74" max="74" width="3.28125" style="3" bestFit="1" customWidth="1"/>
    <col min="75" max="75" width="3.8515625" style="3" bestFit="1" customWidth="1"/>
    <col min="76" max="78" width="3.57421875" style="3" bestFit="1" customWidth="1"/>
    <col min="79" max="79" width="3.421875" style="3" bestFit="1" customWidth="1"/>
    <col min="80" max="80" width="3.57421875" style="3" bestFit="1" customWidth="1"/>
    <col min="81" max="82" width="3.8515625" style="3" bestFit="1" customWidth="1"/>
    <col min="83" max="83" width="3.57421875" style="3" bestFit="1" customWidth="1"/>
    <col min="84" max="84" width="3.8515625" style="3" bestFit="1" customWidth="1"/>
    <col min="85" max="85" width="4.00390625" style="3" bestFit="1" customWidth="1"/>
    <col min="86" max="89" width="3.57421875" style="3" bestFit="1" customWidth="1"/>
    <col min="90" max="90" width="3.00390625" style="3" bestFit="1" customWidth="1"/>
    <col min="91" max="92" width="3.57421875" style="3" bestFit="1" customWidth="1"/>
    <col min="93" max="93" width="3.140625" style="3" bestFit="1" customWidth="1"/>
    <col min="94" max="94" width="4.57421875" style="3" bestFit="1" customWidth="1"/>
    <col min="95" max="98" width="3.57421875" style="3" bestFit="1" customWidth="1"/>
    <col min="99" max="99" width="3.421875" style="3" bestFit="1" customWidth="1"/>
    <col min="100" max="247" width="2.140625" style="3" customWidth="1"/>
    <col min="248" max="248" width="1.8515625" style="3" customWidth="1"/>
    <col min="249" max="254" width="2.140625" style="3" hidden="1" customWidth="1"/>
    <col min="255" max="255" width="3.00390625" style="3" customWidth="1"/>
    <col min="256" max="16384" width="14.28125" style="3" customWidth="1"/>
  </cols>
  <sheetData>
    <row r="1" spans="3:101" ht="13.5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R1" s="1"/>
      <c r="BS1" s="38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3:101" ht="15.75">
      <c r="C2" s="1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  <c r="BD2" s="2"/>
      <c r="BR2" s="1"/>
      <c r="BS2" s="39"/>
      <c r="BT2" s="103" t="s">
        <v>51</v>
      </c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35"/>
      <c r="CW2" s="1"/>
    </row>
    <row r="3" spans="3:101" ht="18" customHeight="1">
      <c r="C3" s="1"/>
      <c r="D3" s="64" t="s">
        <v>53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6"/>
      <c r="BD3" s="2"/>
      <c r="BR3" s="1"/>
      <c r="BS3" s="40"/>
      <c r="BT3" s="45"/>
      <c r="BU3" s="44" t="s">
        <v>18</v>
      </c>
      <c r="BV3" s="44" t="s">
        <v>19</v>
      </c>
      <c r="BW3" s="44" t="s">
        <v>20</v>
      </c>
      <c r="BX3" s="44" t="s">
        <v>21</v>
      </c>
      <c r="BY3" s="44" t="s">
        <v>22</v>
      </c>
      <c r="BZ3" s="44" t="s">
        <v>23</v>
      </c>
      <c r="CA3" s="44" t="s">
        <v>24</v>
      </c>
      <c r="CB3" s="44" t="s">
        <v>25</v>
      </c>
      <c r="CC3" s="44" t="s">
        <v>26</v>
      </c>
      <c r="CD3" s="44" t="s">
        <v>27</v>
      </c>
      <c r="CE3" s="44" t="s">
        <v>28</v>
      </c>
      <c r="CF3" s="44" t="s">
        <v>29</v>
      </c>
      <c r="CG3" s="44" t="s">
        <v>30</v>
      </c>
      <c r="CH3" s="44" t="s">
        <v>31</v>
      </c>
      <c r="CI3" s="44" t="s">
        <v>32</v>
      </c>
      <c r="CJ3" s="44" t="s">
        <v>33</v>
      </c>
      <c r="CK3" s="44" t="s">
        <v>34</v>
      </c>
      <c r="CL3" s="44" t="s">
        <v>35</v>
      </c>
      <c r="CM3" s="44" t="s">
        <v>36</v>
      </c>
      <c r="CN3" s="44" t="s">
        <v>37</v>
      </c>
      <c r="CO3" s="44" t="s">
        <v>38</v>
      </c>
      <c r="CP3" s="44" t="s">
        <v>39</v>
      </c>
      <c r="CQ3" s="44" t="s">
        <v>40</v>
      </c>
      <c r="CR3" s="44" t="s">
        <v>41</v>
      </c>
      <c r="CS3" s="44" t="s">
        <v>42</v>
      </c>
      <c r="CT3" s="44" t="s">
        <v>43</v>
      </c>
      <c r="CU3" s="44" t="s">
        <v>44</v>
      </c>
      <c r="CV3" s="31"/>
      <c r="CW3" s="1"/>
    </row>
    <row r="4" spans="3:101" ht="13.5" thickBot="1">
      <c r="C4" s="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9"/>
      <c r="BD4" s="2"/>
      <c r="BR4" s="1"/>
      <c r="BS4" s="41"/>
      <c r="BT4" s="44" t="s">
        <v>18</v>
      </c>
      <c r="BU4" s="37">
        <v>17</v>
      </c>
      <c r="BV4" s="36">
        <v>12</v>
      </c>
      <c r="BW4" s="36">
        <v>12</v>
      </c>
      <c r="BX4" s="36">
        <v>12</v>
      </c>
      <c r="BY4" s="36">
        <v>12</v>
      </c>
      <c r="BZ4" s="36">
        <v>12</v>
      </c>
      <c r="CA4" s="36">
        <v>12</v>
      </c>
      <c r="CB4" s="36">
        <v>12</v>
      </c>
      <c r="CC4" s="36">
        <v>12</v>
      </c>
      <c r="CD4" s="36">
        <v>12</v>
      </c>
      <c r="CE4" s="36">
        <v>12</v>
      </c>
      <c r="CF4" s="36">
        <v>12</v>
      </c>
      <c r="CG4" s="36">
        <v>12</v>
      </c>
      <c r="CH4" s="36">
        <v>12</v>
      </c>
      <c r="CI4" s="36">
        <v>12</v>
      </c>
      <c r="CJ4" s="36">
        <v>12</v>
      </c>
      <c r="CK4" s="36">
        <v>12</v>
      </c>
      <c r="CL4" s="36">
        <v>12</v>
      </c>
      <c r="CM4" s="36">
        <v>12</v>
      </c>
      <c r="CN4" s="36">
        <v>12</v>
      </c>
      <c r="CO4" s="36">
        <v>12</v>
      </c>
      <c r="CP4" s="36">
        <v>12</v>
      </c>
      <c r="CQ4" s="36">
        <v>12</v>
      </c>
      <c r="CR4" s="36">
        <v>12</v>
      </c>
      <c r="CS4" s="36">
        <v>12</v>
      </c>
      <c r="CT4" s="36">
        <v>12</v>
      </c>
      <c r="CU4" s="36">
        <v>12</v>
      </c>
      <c r="CV4" s="31"/>
      <c r="CW4" s="1"/>
    </row>
    <row r="5" spans="3:101" ht="13.5" thickTop="1">
      <c r="C5" s="1"/>
      <c r="D5" s="7"/>
      <c r="E5" s="11"/>
      <c r="F5" s="11"/>
      <c r="G5" s="11"/>
      <c r="H5" s="11"/>
      <c r="I5" s="11"/>
      <c r="J5" s="8"/>
      <c r="K5" s="8"/>
      <c r="L5" s="8"/>
      <c r="M5" s="8"/>
      <c r="N5" s="8"/>
      <c r="O5" s="8"/>
      <c r="P5" s="8"/>
      <c r="Q5" s="8"/>
      <c r="R5" s="8"/>
      <c r="S5" s="75" t="s">
        <v>3</v>
      </c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7"/>
      <c r="AQ5" s="26"/>
      <c r="AR5" s="73">
        <v>0</v>
      </c>
      <c r="AS5" s="73"/>
      <c r="AT5" s="73"/>
      <c r="AU5" s="73"/>
      <c r="AV5" s="73"/>
      <c r="AW5" s="73"/>
      <c r="AX5" s="73"/>
      <c r="AY5" s="73"/>
      <c r="AZ5" s="73"/>
      <c r="BA5" s="73"/>
      <c r="BB5" s="74"/>
      <c r="BC5" s="9"/>
      <c r="BD5" s="2"/>
      <c r="BR5" s="1"/>
      <c r="BS5" s="41"/>
      <c r="BT5" s="44" t="s">
        <v>19</v>
      </c>
      <c r="BU5" s="36">
        <v>12</v>
      </c>
      <c r="BV5" s="37">
        <v>18</v>
      </c>
      <c r="BW5" s="36">
        <v>12</v>
      </c>
      <c r="BX5" s="36">
        <v>12</v>
      </c>
      <c r="BY5" s="36">
        <v>12</v>
      </c>
      <c r="BZ5" s="36">
        <v>12</v>
      </c>
      <c r="CA5" s="36">
        <v>12</v>
      </c>
      <c r="CB5" s="36">
        <v>12</v>
      </c>
      <c r="CC5" s="36">
        <v>12</v>
      </c>
      <c r="CD5" s="36">
        <v>12</v>
      </c>
      <c r="CE5" s="36">
        <v>12</v>
      </c>
      <c r="CF5" s="36">
        <v>12</v>
      </c>
      <c r="CG5" s="36">
        <v>12</v>
      </c>
      <c r="CH5" s="36">
        <v>12</v>
      </c>
      <c r="CI5" s="36">
        <v>12</v>
      </c>
      <c r="CJ5" s="36">
        <v>12</v>
      </c>
      <c r="CK5" s="36">
        <v>12</v>
      </c>
      <c r="CL5" s="36">
        <v>12</v>
      </c>
      <c r="CM5" s="36">
        <v>12</v>
      </c>
      <c r="CN5" s="36">
        <v>12</v>
      </c>
      <c r="CO5" s="36">
        <v>12</v>
      </c>
      <c r="CP5" s="36">
        <v>12</v>
      </c>
      <c r="CQ5" s="36">
        <v>12</v>
      </c>
      <c r="CR5" s="36">
        <v>12</v>
      </c>
      <c r="CS5" s="36">
        <v>12</v>
      </c>
      <c r="CT5" s="36">
        <v>12</v>
      </c>
      <c r="CU5" s="36">
        <v>12</v>
      </c>
      <c r="CV5" s="31"/>
      <c r="CW5" s="1"/>
    </row>
    <row r="6" spans="3:101" ht="12.75">
      <c r="C6" s="1"/>
      <c r="D6" s="7"/>
      <c r="E6" s="11"/>
      <c r="F6" s="11"/>
      <c r="G6" s="11"/>
      <c r="H6" s="11"/>
      <c r="I6" s="11"/>
      <c r="J6" s="8"/>
      <c r="K6" s="8"/>
      <c r="L6" s="8"/>
      <c r="M6" s="8"/>
      <c r="N6" s="8"/>
      <c r="O6" s="8"/>
      <c r="P6" s="8"/>
      <c r="Q6" s="8"/>
      <c r="R6" s="8"/>
      <c r="S6" s="53" t="s">
        <v>8</v>
      </c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5"/>
      <c r="AQ6" s="27"/>
      <c r="AR6" s="93">
        <v>0</v>
      </c>
      <c r="AS6" s="93"/>
      <c r="AT6" s="93"/>
      <c r="AU6" s="93"/>
      <c r="AV6" s="93"/>
      <c r="AW6" s="93"/>
      <c r="AX6" s="93"/>
      <c r="AY6" s="93"/>
      <c r="AZ6" s="93"/>
      <c r="BA6" s="93"/>
      <c r="BB6" s="94"/>
      <c r="BC6" s="9"/>
      <c r="BD6" s="2"/>
      <c r="BR6" s="1"/>
      <c r="BS6" s="41"/>
      <c r="BT6" s="44" t="s">
        <v>20</v>
      </c>
      <c r="BU6" s="36">
        <v>12</v>
      </c>
      <c r="BV6" s="36">
        <v>12</v>
      </c>
      <c r="BW6" s="37">
        <v>18</v>
      </c>
      <c r="BX6" s="36">
        <v>12</v>
      </c>
      <c r="BY6" s="36">
        <v>12</v>
      </c>
      <c r="BZ6" s="36">
        <v>12</v>
      </c>
      <c r="CA6" s="36">
        <v>12</v>
      </c>
      <c r="CB6" s="36">
        <v>12</v>
      </c>
      <c r="CC6" s="36">
        <v>12</v>
      </c>
      <c r="CD6" s="36">
        <v>12</v>
      </c>
      <c r="CE6" s="36">
        <v>12</v>
      </c>
      <c r="CF6" s="36">
        <v>12</v>
      </c>
      <c r="CG6" s="36">
        <v>12</v>
      </c>
      <c r="CH6" s="36">
        <v>12</v>
      </c>
      <c r="CI6" s="36">
        <v>12</v>
      </c>
      <c r="CJ6" s="36">
        <v>12</v>
      </c>
      <c r="CK6" s="36">
        <v>12</v>
      </c>
      <c r="CL6" s="36">
        <v>12</v>
      </c>
      <c r="CM6" s="36">
        <v>12</v>
      </c>
      <c r="CN6" s="36">
        <v>12</v>
      </c>
      <c r="CO6" s="36">
        <v>12</v>
      </c>
      <c r="CP6" s="36">
        <v>12</v>
      </c>
      <c r="CQ6" s="36">
        <v>12</v>
      </c>
      <c r="CR6" s="36">
        <v>12</v>
      </c>
      <c r="CS6" s="36">
        <v>12</v>
      </c>
      <c r="CT6" s="36">
        <v>12</v>
      </c>
      <c r="CU6" s="36">
        <v>12</v>
      </c>
      <c r="CV6" s="31"/>
      <c r="CW6" s="1"/>
    </row>
    <row r="7" spans="3:101" ht="12.75">
      <c r="C7" s="1"/>
      <c r="D7" s="7"/>
      <c r="E7" s="11"/>
      <c r="F7" s="11"/>
      <c r="G7" s="11"/>
      <c r="H7" s="11"/>
      <c r="I7" s="11"/>
      <c r="J7" s="8"/>
      <c r="K7" s="8"/>
      <c r="L7" s="8"/>
      <c r="M7" s="8"/>
      <c r="N7" s="8"/>
      <c r="O7" s="8"/>
      <c r="P7" s="8"/>
      <c r="Q7" s="8"/>
      <c r="R7" s="8"/>
      <c r="S7" s="53" t="s">
        <v>9</v>
      </c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5"/>
      <c r="AQ7" s="27"/>
      <c r="AR7" s="93">
        <v>0</v>
      </c>
      <c r="AS7" s="93"/>
      <c r="AT7" s="93"/>
      <c r="AU7" s="93"/>
      <c r="AV7" s="93"/>
      <c r="AW7" s="93"/>
      <c r="AX7" s="93"/>
      <c r="AY7" s="93"/>
      <c r="AZ7" s="93"/>
      <c r="BA7" s="93"/>
      <c r="BB7" s="94"/>
      <c r="BC7" s="9"/>
      <c r="BD7" s="2"/>
      <c r="BR7" s="1"/>
      <c r="BS7" s="41"/>
      <c r="BT7" s="44" t="s">
        <v>21</v>
      </c>
      <c r="BU7" s="36">
        <v>12</v>
      </c>
      <c r="BV7" s="36">
        <v>12</v>
      </c>
      <c r="BW7" s="36">
        <v>12</v>
      </c>
      <c r="BX7" s="37">
        <v>18</v>
      </c>
      <c r="BY7" s="36">
        <v>12</v>
      </c>
      <c r="BZ7" s="36">
        <v>12</v>
      </c>
      <c r="CA7" s="36">
        <v>12</v>
      </c>
      <c r="CB7" s="36">
        <v>12</v>
      </c>
      <c r="CC7" s="36">
        <v>12</v>
      </c>
      <c r="CD7" s="36">
        <v>12</v>
      </c>
      <c r="CE7" s="36">
        <v>12</v>
      </c>
      <c r="CF7" s="36">
        <v>12</v>
      </c>
      <c r="CG7" s="36">
        <v>12</v>
      </c>
      <c r="CH7" s="36">
        <v>12</v>
      </c>
      <c r="CI7" s="36">
        <v>12</v>
      </c>
      <c r="CJ7" s="36">
        <v>12</v>
      </c>
      <c r="CK7" s="36">
        <v>12</v>
      </c>
      <c r="CL7" s="36">
        <v>12</v>
      </c>
      <c r="CM7" s="36">
        <v>12</v>
      </c>
      <c r="CN7" s="36">
        <v>12</v>
      </c>
      <c r="CO7" s="36">
        <v>12</v>
      </c>
      <c r="CP7" s="36">
        <v>12</v>
      </c>
      <c r="CQ7" s="36">
        <v>12</v>
      </c>
      <c r="CR7" s="36">
        <v>12</v>
      </c>
      <c r="CS7" s="36">
        <v>12</v>
      </c>
      <c r="CT7" s="36">
        <v>12</v>
      </c>
      <c r="CU7" s="36">
        <v>12</v>
      </c>
      <c r="CV7" s="31"/>
      <c r="CW7" s="1"/>
    </row>
    <row r="8" spans="3:101" ht="12.75">
      <c r="C8" s="1"/>
      <c r="D8" s="7"/>
      <c r="E8" s="11"/>
      <c r="F8" s="11"/>
      <c r="G8" s="11"/>
      <c r="H8" s="11"/>
      <c r="I8" s="11"/>
      <c r="J8" s="8"/>
      <c r="K8" s="8"/>
      <c r="L8" s="8"/>
      <c r="M8" s="8"/>
      <c r="N8" s="8"/>
      <c r="O8" s="8"/>
      <c r="P8" s="8"/>
      <c r="Q8" s="8"/>
      <c r="R8" s="8"/>
      <c r="S8" s="53" t="s">
        <v>10</v>
      </c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5"/>
      <c r="AQ8" s="27"/>
      <c r="AR8" s="93">
        <v>0</v>
      </c>
      <c r="AS8" s="93"/>
      <c r="AT8" s="93"/>
      <c r="AU8" s="93"/>
      <c r="AV8" s="93"/>
      <c r="AW8" s="93"/>
      <c r="AX8" s="93"/>
      <c r="AY8" s="93"/>
      <c r="AZ8" s="93"/>
      <c r="BA8" s="93"/>
      <c r="BB8" s="94"/>
      <c r="BC8" s="9"/>
      <c r="BD8" s="2"/>
      <c r="BR8" s="1"/>
      <c r="BS8" s="41"/>
      <c r="BT8" s="44" t="s">
        <v>22</v>
      </c>
      <c r="BU8" s="36">
        <v>12</v>
      </c>
      <c r="BV8" s="36">
        <v>12</v>
      </c>
      <c r="BW8" s="36">
        <v>12</v>
      </c>
      <c r="BX8" s="36">
        <v>12</v>
      </c>
      <c r="BY8" s="37">
        <v>18</v>
      </c>
      <c r="BZ8" s="36">
        <v>12</v>
      </c>
      <c r="CA8" s="36">
        <v>12</v>
      </c>
      <c r="CB8" s="36">
        <v>12</v>
      </c>
      <c r="CC8" s="36">
        <v>12</v>
      </c>
      <c r="CD8" s="36">
        <v>12</v>
      </c>
      <c r="CE8" s="36">
        <v>12</v>
      </c>
      <c r="CF8" s="36">
        <v>12</v>
      </c>
      <c r="CG8" s="36">
        <v>12</v>
      </c>
      <c r="CH8" s="36">
        <v>12</v>
      </c>
      <c r="CI8" s="36">
        <v>12</v>
      </c>
      <c r="CJ8" s="36">
        <v>12</v>
      </c>
      <c r="CK8" s="36">
        <v>12</v>
      </c>
      <c r="CL8" s="36">
        <v>12</v>
      </c>
      <c r="CM8" s="36">
        <v>12</v>
      </c>
      <c r="CN8" s="36">
        <v>12</v>
      </c>
      <c r="CO8" s="36">
        <v>12</v>
      </c>
      <c r="CP8" s="36">
        <v>12</v>
      </c>
      <c r="CQ8" s="36">
        <v>12</v>
      </c>
      <c r="CR8" s="36">
        <v>12</v>
      </c>
      <c r="CS8" s="36">
        <v>12</v>
      </c>
      <c r="CT8" s="36">
        <v>12</v>
      </c>
      <c r="CU8" s="36">
        <v>12</v>
      </c>
      <c r="CV8" s="31"/>
      <c r="CW8" s="1"/>
    </row>
    <row r="9" spans="3:101" ht="13.5" thickBot="1">
      <c r="C9" s="1"/>
      <c r="D9" s="7"/>
      <c r="E9" s="11"/>
      <c r="F9" s="11"/>
      <c r="G9" s="11"/>
      <c r="H9" s="11"/>
      <c r="I9" s="11"/>
      <c r="J9" s="8"/>
      <c r="K9" s="8"/>
      <c r="L9" s="8"/>
      <c r="M9" s="8"/>
      <c r="N9" s="8"/>
      <c r="O9" s="8"/>
      <c r="P9" s="8"/>
      <c r="Q9" s="8"/>
      <c r="R9" s="8"/>
      <c r="S9" s="61" t="s">
        <v>4</v>
      </c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3"/>
      <c r="AQ9" s="28"/>
      <c r="AR9" s="85">
        <v>0</v>
      </c>
      <c r="AS9" s="85"/>
      <c r="AT9" s="85"/>
      <c r="AU9" s="85"/>
      <c r="AV9" s="85"/>
      <c r="AW9" s="85"/>
      <c r="AX9" s="85"/>
      <c r="AY9" s="85"/>
      <c r="AZ9" s="85"/>
      <c r="BA9" s="85"/>
      <c r="BB9" s="86"/>
      <c r="BC9" s="9"/>
      <c r="BD9" s="2"/>
      <c r="BR9" s="1"/>
      <c r="BS9" s="41"/>
      <c r="BT9" s="44" t="s">
        <v>23</v>
      </c>
      <c r="BU9" s="36">
        <v>12</v>
      </c>
      <c r="BV9" s="36">
        <v>12</v>
      </c>
      <c r="BW9" s="36">
        <v>12</v>
      </c>
      <c r="BX9" s="36">
        <v>12</v>
      </c>
      <c r="BY9" s="36">
        <v>12</v>
      </c>
      <c r="BZ9" s="37">
        <v>17</v>
      </c>
      <c r="CA9" s="36">
        <v>12</v>
      </c>
      <c r="CB9" s="36">
        <v>12</v>
      </c>
      <c r="CC9" s="36">
        <v>12</v>
      </c>
      <c r="CD9" s="36">
        <v>12</v>
      </c>
      <c r="CE9" s="36">
        <v>12</v>
      </c>
      <c r="CF9" s="36">
        <v>12</v>
      </c>
      <c r="CG9" s="36">
        <v>12</v>
      </c>
      <c r="CH9" s="36">
        <v>12</v>
      </c>
      <c r="CI9" s="36">
        <v>12</v>
      </c>
      <c r="CJ9" s="36">
        <v>12</v>
      </c>
      <c r="CK9" s="36">
        <v>12</v>
      </c>
      <c r="CL9" s="36">
        <v>12</v>
      </c>
      <c r="CM9" s="36">
        <v>12</v>
      </c>
      <c r="CN9" s="36">
        <v>12</v>
      </c>
      <c r="CO9" s="36">
        <v>12</v>
      </c>
      <c r="CP9" s="36">
        <v>12</v>
      </c>
      <c r="CQ9" s="36">
        <v>12</v>
      </c>
      <c r="CR9" s="36">
        <v>12</v>
      </c>
      <c r="CS9" s="36">
        <v>12</v>
      </c>
      <c r="CT9" s="36">
        <v>12</v>
      </c>
      <c r="CU9" s="36">
        <v>12</v>
      </c>
      <c r="CV9" s="31"/>
      <c r="CW9" s="1"/>
    </row>
    <row r="10" spans="3:101" ht="13.5" thickTop="1">
      <c r="C10" s="1"/>
      <c r="D10" s="7"/>
      <c r="E10" s="11"/>
      <c r="F10" s="11"/>
      <c r="G10" s="11"/>
      <c r="H10" s="11"/>
      <c r="I10" s="11"/>
      <c r="J10" s="8"/>
      <c r="K10" s="8"/>
      <c r="L10" s="8"/>
      <c r="M10" s="8"/>
      <c r="N10" s="8"/>
      <c r="O10" s="8"/>
      <c r="P10" s="8"/>
      <c r="Q10" s="8"/>
      <c r="R10" s="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8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9"/>
      <c r="BD10" s="2"/>
      <c r="BR10" s="1"/>
      <c r="BS10" s="41"/>
      <c r="BT10" s="44" t="s">
        <v>24</v>
      </c>
      <c r="BU10" s="36">
        <v>12</v>
      </c>
      <c r="BV10" s="36">
        <v>12</v>
      </c>
      <c r="BW10" s="36">
        <v>12</v>
      </c>
      <c r="BX10" s="36">
        <v>12</v>
      </c>
      <c r="BY10" s="36">
        <v>12</v>
      </c>
      <c r="BZ10" s="36">
        <v>12</v>
      </c>
      <c r="CA10" s="37">
        <v>18</v>
      </c>
      <c r="CB10" s="36">
        <v>12</v>
      </c>
      <c r="CC10" s="36">
        <v>12</v>
      </c>
      <c r="CD10" s="36">
        <v>12</v>
      </c>
      <c r="CE10" s="36">
        <v>12</v>
      </c>
      <c r="CF10" s="36">
        <v>12</v>
      </c>
      <c r="CG10" s="36">
        <v>12</v>
      </c>
      <c r="CH10" s="36">
        <v>12</v>
      </c>
      <c r="CI10" s="36">
        <v>12</v>
      </c>
      <c r="CJ10" s="36">
        <v>12</v>
      </c>
      <c r="CK10" s="36">
        <v>12</v>
      </c>
      <c r="CL10" s="36">
        <v>12</v>
      </c>
      <c r="CM10" s="36">
        <v>12</v>
      </c>
      <c r="CN10" s="36">
        <v>12</v>
      </c>
      <c r="CO10" s="36">
        <v>12</v>
      </c>
      <c r="CP10" s="36">
        <v>12</v>
      </c>
      <c r="CQ10" s="36">
        <v>12</v>
      </c>
      <c r="CR10" s="36">
        <v>12</v>
      </c>
      <c r="CS10" s="36">
        <v>12</v>
      </c>
      <c r="CT10" s="36">
        <v>12</v>
      </c>
      <c r="CU10" s="36">
        <v>12</v>
      </c>
      <c r="CV10" s="31"/>
      <c r="CW10" s="1"/>
    </row>
    <row r="11" spans="3:101" ht="12.75">
      <c r="C11" s="1"/>
      <c r="D11" s="7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8"/>
      <c r="R11" s="8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56" t="s">
        <v>0</v>
      </c>
      <c r="AF11" s="56"/>
      <c r="AG11" s="56"/>
      <c r="AH11" s="56"/>
      <c r="AI11" s="56"/>
      <c r="AJ11" s="56"/>
      <c r="AK11" s="84">
        <f>+AR28</f>
        <v>-0.04</v>
      </c>
      <c r="AL11" s="84"/>
      <c r="AM11" s="84"/>
      <c r="AN11" s="84"/>
      <c r="AO11" s="84"/>
      <c r="AP11" s="84"/>
      <c r="AQ11" s="8"/>
      <c r="AR11" s="95">
        <f>SUM(AR5+AR6+AR7+AR8+AR9)*AK11</f>
        <v>0</v>
      </c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"/>
      <c r="BD11" s="2"/>
      <c r="BR11" s="1"/>
      <c r="BS11" s="41"/>
      <c r="BT11" s="44" t="s">
        <v>25</v>
      </c>
      <c r="BU11" s="36">
        <v>12</v>
      </c>
      <c r="BV11" s="36">
        <v>12</v>
      </c>
      <c r="BW11" s="36">
        <v>12</v>
      </c>
      <c r="BX11" s="36">
        <v>12</v>
      </c>
      <c r="BY11" s="36">
        <v>12</v>
      </c>
      <c r="BZ11" s="36">
        <v>12</v>
      </c>
      <c r="CA11" s="36">
        <v>12</v>
      </c>
      <c r="CB11" s="37">
        <v>17</v>
      </c>
      <c r="CC11" s="36">
        <v>12</v>
      </c>
      <c r="CD11" s="36">
        <v>12</v>
      </c>
      <c r="CE11" s="36">
        <v>12</v>
      </c>
      <c r="CF11" s="36">
        <v>12</v>
      </c>
      <c r="CG11" s="36">
        <v>12</v>
      </c>
      <c r="CH11" s="36">
        <v>12</v>
      </c>
      <c r="CI11" s="36">
        <v>12</v>
      </c>
      <c r="CJ11" s="36">
        <v>12</v>
      </c>
      <c r="CK11" s="36">
        <v>12</v>
      </c>
      <c r="CL11" s="36">
        <v>12</v>
      </c>
      <c r="CM11" s="36">
        <v>12</v>
      </c>
      <c r="CN11" s="36">
        <v>12</v>
      </c>
      <c r="CO11" s="36">
        <v>12</v>
      </c>
      <c r="CP11" s="36">
        <v>12</v>
      </c>
      <c r="CQ11" s="36">
        <v>12</v>
      </c>
      <c r="CR11" s="36">
        <v>12</v>
      </c>
      <c r="CS11" s="36">
        <v>12</v>
      </c>
      <c r="CT11" s="36">
        <v>12</v>
      </c>
      <c r="CU11" s="36">
        <v>12</v>
      </c>
      <c r="CV11" s="31"/>
      <c r="CW11" s="1"/>
    </row>
    <row r="12" spans="3:101" ht="13.5" thickBot="1">
      <c r="C12" s="1"/>
      <c r="D12" s="7"/>
      <c r="E12" s="1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11"/>
      <c r="Y12" s="11"/>
      <c r="Z12" s="11"/>
      <c r="AA12" s="11"/>
      <c r="AB12" s="11"/>
      <c r="AC12" s="11"/>
      <c r="AD12" s="11"/>
      <c r="AE12" s="56" t="s">
        <v>1</v>
      </c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8"/>
      <c r="AR12" s="72">
        <f>+AR5+AR6+AR7+AR8+AR9+AR11</f>
        <v>0</v>
      </c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9"/>
      <c r="BD12" s="2"/>
      <c r="BR12" s="1"/>
      <c r="BS12" s="41"/>
      <c r="BT12" s="44" t="s">
        <v>26</v>
      </c>
      <c r="BU12" s="36">
        <v>12</v>
      </c>
      <c r="BV12" s="36">
        <v>12</v>
      </c>
      <c r="BW12" s="36">
        <v>12</v>
      </c>
      <c r="BX12" s="36">
        <v>12</v>
      </c>
      <c r="BY12" s="36">
        <v>12</v>
      </c>
      <c r="BZ12" s="36">
        <v>12</v>
      </c>
      <c r="CA12" s="36">
        <v>12</v>
      </c>
      <c r="CB12" s="36">
        <v>12</v>
      </c>
      <c r="CC12" s="37">
        <v>17</v>
      </c>
      <c r="CD12" s="36">
        <v>12</v>
      </c>
      <c r="CE12" s="36">
        <v>12</v>
      </c>
      <c r="CF12" s="36">
        <v>12</v>
      </c>
      <c r="CG12" s="36">
        <v>12</v>
      </c>
      <c r="CH12" s="36">
        <v>12</v>
      </c>
      <c r="CI12" s="36">
        <v>12</v>
      </c>
      <c r="CJ12" s="36">
        <v>12</v>
      </c>
      <c r="CK12" s="36">
        <v>12</v>
      </c>
      <c r="CL12" s="36">
        <v>12</v>
      </c>
      <c r="CM12" s="36">
        <v>12</v>
      </c>
      <c r="CN12" s="36">
        <v>12</v>
      </c>
      <c r="CO12" s="36">
        <v>12</v>
      </c>
      <c r="CP12" s="36">
        <v>12</v>
      </c>
      <c r="CQ12" s="36">
        <v>12</v>
      </c>
      <c r="CR12" s="36">
        <v>12</v>
      </c>
      <c r="CS12" s="36">
        <v>12</v>
      </c>
      <c r="CT12" s="36">
        <v>12</v>
      </c>
      <c r="CU12" s="36">
        <v>12</v>
      </c>
      <c r="CV12" s="31"/>
      <c r="CW12" s="1"/>
    </row>
    <row r="13" spans="3:101" ht="13.5" thickBot="1">
      <c r="C13" s="1"/>
      <c r="D13" s="7"/>
      <c r="E13" s="1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8"/>
      <c r="Y13" s="8"/>
      <c r="Z13" s="8"/>
      <c r="AA13" s="8"/>
      <c r="AB13" s="8"/>
      <c r="AC13" s="8"/>
      <c r="AD13" s="8"/>
      <c r="AE13" s="56" t="s">
        <v>2</v>
      </c>
      <c r="AF13" s="56"/>
      <c r="AG13" s="56"/>
      <c r="AH13" s="56"/>
      <c r="AI13" s="56"/>
      <c r="AJ13" s="56"/>
      <c r="AK13" s="29"/>
      <c r="AL13" s="29"/>
      <c r="AM13" s="57">
        <v>17</v>
      </c>
      <c r="AN13" s="58"/>
      <c r="AO13" s="58"/>
      <c r="AP13" s="59"/>
      <c r="AQ13" s="8"/>
      <c r="AR13" s="72">
        <f>IF(AM13=17,+(AR12*AM13%),IF(AM13=17.5,+(AR12*AM13%),IF(AM13=18,+(AR12*AM13%),IF(AM13=20,+(AR12*AM13%),IF(AM13=25,+(AR12*AM13%),"% INCORRETO")))))</f>
        <v>0</v>
      </c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9"/>
      <c r="BD13" s="2"/>
      <c r="BR13" s="1"/>
      <c r="BS13" s="41"/>
      <c r="BT13" s="44" t="s">
        <v>27</v>
      </c>
      <c r="BU13" s="36">
        <v>12</v>
      </c>
      <c r="BV13" s="36">
        <v>12</v>
      </c>
      <c r="BW13" s="36">
        <v>12</v>
      </c>
      <c r="BX13" s="36">
        <v>12</v>
      </c>
      <c r="BY13" s="36">
        <v>12</v>
      </c>
      <c r="BZ13" s="36">
        <v>12</v>
      </c>
      <c r="CA13" s="36">
        <v>12</v>
      </c>
      <c r="CB13" s="36">
        <v>12</v>
      </c>
      <c r="CC13" s="36">
        <v>12</v>
      </c>
      <c r="CD13" s="37">
        <v>18</v>
      </c>
      <c r="CE13" s="36">
        <v>12</v>
      </c>
      <c r="CF13" s="36">
        <v>12</v>
      </c>
      <c r="CG13" s="36">
        <v>12</v>
      </c>
      <c r="CH13" s="36">
        <v>12</v>
      </c>
      <c r="CI13" s="36">
        <v>12</v>
      </c>
      <c r="CJ13" s="36">
        <v>12</v>
      </c>
      <c r="CK13" s="36">
        <v>12</v>
      </c>
      <c r="CL13" s="36">
        <v>12</v>
      </c>
      <c r="CM13" s="36">
        <v>12</v>
      </c>
      <c r="CN13" s="36">
        <v>12</v>
      </c>
      <c r="CO13" s="36">
        <v>12</v>
      </c>
      <c r="CP13" s="36">
        <v>12</v>
      </c>
      <c r="CQ13" s="36">
        <v>12</v>
      </c>
      <c r="CR13" s="36">
        <v>12</v>
      </c>
      <c r="CS13" s="36">
        <v>12</v>
      </c>
      <c r="CT13" s="36">
        <v>12</v>
      </c>
      <c r="CU13" s="36">
        <v>12</v>
      </c>
      <c r="CV13" s="31"/>
      <c r="CW13" s="1"/>
    </row>
    <row r="14" spans="3:101" ht="13.5" thickBot="1">
      <c r="C14" s="1"/>
      <c r="D14" s="7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0" t="s">
        <v>15</v>
      </c>
      <c r="AF14" s="80"/>
      <c r="AG14" s="80"/>
      <c r="AH14" s="80"/>
      <c r="AI14" s="80"/>
      <c r="AJ14" s="80"/>
      <c r="AK14" s="80"/>
      <c r="AL14" s="80"/>
      <c r="AM14" s="57">
        <v>4</v>
      </c>
      <c r="AN14" s="58"/>
      <c r="AO14" s="58"/>
      <c r="AP14" s="59"/>
      <c r="AQ14" s="8"/>
      <c r="AR14" s="78">
        <f>IF(AM14=4,+(BG21*AM14%),IF(AM14=7,+(BG21*AM14%),IF(AM14=12,+(BG21*AM14%),"% INCORRETO")))</f>
        <v>0</v>
      </c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9"/>
      <c r="BD14" s="2"/>
      <c r="BR14" s="1"/>
      <c r="BS14" s="41"/>
      <c r="BT14" s="44" t="s">
        <v>28</v>
      </c>
      <c r="BU14" s="36">
        <v>12</v>
      </c>
      <c r="BV14" s="36">
        <v>12</v>
      </c>
      <c r="BW14" s="36">
        <v>12</v>
      </c>
      <c r="BX14" s="36">
        <v>12</v>
      </c>
      <c r="BY14" s="36">
        <v>12</v>
      </c>
      <c r="BZ14" s="36">
        <v>12</v>
      </c>
      <c r="CA14" s="36">
        <v>12</v>
      </c>
      <c r="CB14" s="36">
        <v>12</v>
      </c>
      <c r="CC14" s="36">
        <v>12</v>
      </c>
      <c r="CD14" s="36">
        <v>12</v>
      </c>
      <c r="CE14" s="37">
        <v>17</v>
      </c>
      <c r="CF14" s="36">
        <v>12</v>
      </c>
      <c r="CG14" s="36">
        <v>12</v>
      </c>
      <c r="CH14" s="36">
        <v>12</v>
      </c>
      <c r="CI14" s="36">
        <v>12</v>
      </c>
      <c r="CJ14" s="36">
        <v>12</v>
      </c>
      <c r="CK14" s="36">
        <v>12</v>
      </c>
      <c r="CL14" s="36">
        <v>12</v>
      </c>
      <c r="CM14" s="36">
        <v>12</v>
      </c>
      <c r="CN14" s="36">
        <v>12</v>
      </c>
      <c r="CO14" s="36">
        <v>12</v>
      </c>
      <c r="CP14" s="36">
        <v>12</v>
      </c>
      <c r="CQ14" s="36">
        <v>12</v>
      </c>
      <c r="CR14" s="36">
        <v>12</v>
      </c>
      <c r="CS14" s="36">
        <v>12</v>
      </c>
      <c r="CT14" s="36">
        <v>12</v>
      </c>
      <c r="CU14" s="36">
        <v>12</v>
      </c>
      <c r="CV14" s="31"/>
      <c r="CW14" s="1"/>
    </row>
    <row r="15" spans="3:101" ht="12.75">
      <c r="C15" s="1"/>
      <c r="D15" s="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56" t="s">
        <v>16</v>
      </c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8"/>
      <c r="AR15" s="79">
        <f>+AR13-AR14</f>
        <v>0</v>
      </c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9"/>
      <c r="BD15" s="2"/>
      <c r="BR15" s="1"/>
      <c r="BS15" s="41" t="s">
        <v>45</v>
      </c>
      <c r="BT15" s="44" t="s">
        <v>29</v>
      </c>
      <c r="BU15" s="36">
        <v>12</v>
      </c>
      <c r="BV15" s="36">
        <v>12</v>
      </c>
      <c r="BW15" s="36">
        <v>12</v>
      </c>
      <c r="BX15" s="36">
        <v>12</v>
      </c>
      <c r="BY15" s="36">
        <v>12</v>
      </c>
      <c r="BZ15" s="36">
        <v>12</v>
      </c>
      <c r="CA15" s="36">
        <v>12</v>
      </c>
      <c r="CB15" s="36">
        <v>12</v>
      </c>
      <c r="CC15" s="36">
        <v>12</v>
      </c>
      <c r="CD15" s="36">
        <v>12</v>
      </c>
      <c r="CE15" s="36">
        <v>12</v>
      </c>
      <c r="CF15" s="37">
        <v>17</v>
      </c>
      <c r="CG15" s="36">
        <v>12</v>
      </c>
      <c r="CH15" s="36">
        <v>12</v>
      </c>
      <c r="CI15" s="36">
        <v>12</v>
      </c>
      <c r="CJ15" s="36">
        <v>12</v>
      </c>
      <c r="CK15" s="36">
        <v>12</v>
      </c>
      <c r="CL15" s="36">
        <v>12</v>
      </c>
      <c r="CM15" s="36">
        <v>12</v>
      </c>
      <c r="CN15" s="36">
        <v>12</v>
      </c>
      <c r="CO15" s="36">
        <v>12</v>
      </c>
      <c r="CP15" s="36">
        <v>12</v>
      </c>
      <c r="CQ15" s="36">
        <v>12</v>
      </c>
      <c r="CR15" s="36">
        <v>12</v>
      </c>
      <c r="CS15" s="36">
        <v>12</v>
      </c>
      <c r="CT15" s="36">
        <v>12</v>
      </c>
      <c r="CU15" s="36">
        <v>12</v>
      </c>
      <c r="CV15" s="31"/>
      <c r="CW15" s="1"/>
    </row>
    <row r="16" spans="3:101" ht="13.5" thickBot="1">
      <c r="C16" s="1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4"/>
      <c r="BD16" s="2"/>
      <c r="BR16" s="1"/>
      <c r="BS16" s="41" t="s">
        <v>46</v>
      </c>
      <c r="BT16" s="44" t="s">
        <v>30</v>
      </c>
      <c r="BU16" s="36">
        <v>7</v>
      </c>
      <c r="BV16" s="36">
        <v>7</v>
      </c>
      <c r="BW16" s="36">
        <v>7</v>
      </c>
      <c r="BX16" s="36">
        <v>7</v>
      </c>
      <c r="BY16" s="36">
        <v>7</v>
      </c>
      <c r="BZ16" s="36">
        <v>7</v>
      </c>
      <c r="CA16" s="36">
        <v>7</v>
      </c>
      <c r="CB16" s="36">
        <v>7</v>
      </c>
      <c r="CC16" s="36">
        <v>7</v>
      </c>
      <c r="CD16" s="36">
        <v>7</v>
      </c>
      <c r="CE16" s="36">
        <v>7</v>
      </c>
      <c r="CF16" s="36">
        <v>7</v>
      </c>
      <c r="CG16" s="37">
        <v>18</v>
      </c>
      <c r="CH16" s="36">
        <v>7</v>
      </c>
      <c r="CI16" s="36">
        <v>7</v>
      </c>
      <c r="CJ16" s="36">
        <v>12</v>
      </c>
      <c r="CK16" s="36">
        <v>7</v>
      </c>
      <c r="CL16" s="36">
        <v>7</v>
      </c>
      <c r="CM16" s="36">
        <v>7</v>
      </c>
      <c r="CN16" s="36">
        <v>12</v>
      </c>
      <c r="CO16" s="36">
        <v>12</v>
      </c>
      <c r="CP16" s="36">
        <v>7</v>
      </c>
      <c r="CQ16" s="36">
        <v>7</v>
      </c>
      <c r="CR16" s="36">
        <v>12</v>
      </c>
      <c r="CS16" s="36">
        <v>12</v>
      </c>
      <c r="CT16" s="36">
        <v>7</v>
      </c>
      <c r="CU16" s="36">
        <v>7</v>
      </c>
      <c r="CV16" s="31"/>
      <c r="CW16" s="1"/>
    </row>
    <row r="17" spans="3:101" ht="13.5" thickBo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R17" s="1"/>
      <c r="BS17" s="41" t="s">
        <v>47</v>
      </c>
      <c r="BT17" s="44" t="s">
        <v>31</v>
      </c>
      <c r="BU17" s="36">
        <v>12</v>
      </c>
      <c r="BV17" s="36">
        <v>12</v>
      </c>
      <c r="BW17" s="36">
        <v>12</v>
      </c>
      <c r="BX17" s="36">
        <v>12</v>
      </c>
      <c r="BY17" s="36">
        <v>12</v>
      </c>
      <c r="BZ17" s="36">
        <v>12</v>
      </c>
      <c r="CA17" s="36">
        <v>12</v>
      </c>
      <c r="CB17" s="36">
        <v>12</v>
      </c>
      <c r="CC17" s="36">
        <v>12</v>
      </c>
      <c r="CD17" s="36">
        <v>12</v>
      </c>
      <c r="CE17" s="36">
        <v>12</v>
      </c>
      <c r="CF17" s="36">
        <v>12</v>
      </c>
      <c r="CG17" s="36">
        <v>12</v>
      </c>
      <c r="CH17" s="37">
        <v>17</v>
      </c>
      <c r="CI17" s="36">
        <v>12</v>
      </c>
      <c r="CJ17" s="36">
        <v>12</v>
      </c>
      <c r="CK17" s="36">
        <v>12</v>
      </c>
      <c r="CL17" s="36">
        <v>12</v>
      </c>
      <c r="CM17" s="36">
        <v>12</v>
      </c>
      <c r="CN17" s="36">
        <v>12</v>
      </c>
      <c r="CO17" s="36">
        <v>12</v>
      </c>
      <c r="CP17" s="36">
        <v>12</v>
      </c>
      <c r="CQ17" s="36">
        <v>12</v>
      </c>
      <c r="CR17" s="36">
        <v>12</v>
      </c>
      <c r="CS17" s="36">
        <v>12</v>
      </c>
      <c r="CT17" s="36">
        <v>12</v>
      </c>
      <c r="CU17" s="36">
        <v>12</v>
      </c>
      <c r="CV17" s="31"/>
      <c r="CW17" s="1"/>
    </row>
    <row r="18" spans="3:101" ht="15.75">
      <c r="C18" s="1"/>
      <c r="D18" s="4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6"/>
      <c r="BD18" s="2"/>
      <c r="BR18" s="1"/>
      <c r="BS18" s="41" t="s">
        <v>48</v>
      </c>
      <c r="BT18" s="44" t="s">
        <v>32</v>
      </c>
      <c r="BU18" s="36">
        <v>12</v>
      </c>
      <c r="BV18" s="36">
        <v>12</v>
      </c>
      <c r="BW18" s="36">
        <v>12</v>
      </c>
      <c r="BX18" s="36">
        <v>12</v>
      </c>
      <c r="BY18" s="36">
        <v>12</v>
      </c>
      <c r="BZ18" s="36">
        <v>12</v>
      </c>
      <c r="CA18" s="36">
        <v>12</v>
      </c>
      <c r="CB18" s="36">
        <v>12</v>
      </c>
      <c r="CC18" s="36">
        <v>12</v>
      </c>
      <c r="CD18" s="36">
        <v>12</v>
      </c>
      <c r="CE18" s="36">
        <v>12</v>
      </c>
      <c r="CF18" s="36">
        <v>12</v>
      </c>
      <c r="CG18" s="36">
        <v>12</v>
      </c>
      <c r="CH18" s="36">
        <v>12</v>
      </c>
      <c r="CI18" s="37">
        <v>18</v>
      </c>
      <c r="CJ18" s="36">
        <v>12</v>
      </c>
      <c r="CK18" s="36">
        <v>12</v>
      </c>
      <c r="CL18" s="36">
        <v>12</v>
      </c>
      <c r="CM18" s="36">
        <v>12</v>
      </c>
      <c r="CN18" s="36">
        <v>12</v>
      </c>
      <c r="CO18" s="36">
        <v>12</v>
      </c>
      <c r="CP18" s="36">
        <v>12</v>
      </c>
      <c r="CQ18" s="36">
        <v>12</v>
      </c>
      <c r="CR18" s="36">
        <v>12</v>
      </c>
      <c r="CS18" s="36">
        <v>12</v>
      </c>
      <c r="CT18" s="36">
        <v>12</v>
      </c>
      <c r="CU18" s="36">
        <v>12</v>
      </c>
      <c r="CV18" s="31"/>
      <c r="CW18" s="1"/>
    </row>
    <row r="19" spans="3:101" ht="18">
      <c r="C19" s="1"/>
      <c r="D19" s="7"/>
      <c r="E19" s="71" t="s">
        <v>17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9"/>
      <c r="BD19" s="2"/>
      <c r="BR19" s="1"/>
      <c r="BS19" s="41" t="s">
        <v>49</v>
      </c>
      <c r="BT19" s="44" t="s">
        <v>33</v>
      </c>
      <c r="BU19" s="36">
        <v>7</v>
      </c>
      <c r="BV19" s="36">
        <v>7</v>
      </c>
      <c r="BW19" s="36">
        <v>7</v>
      </c>
      <c r="BX19" s="36">
        <v>7</v>
      </c>
      <c r="BY19" s="36">
        <v>7</v>
      </c>
      <c r="BZ19" s="36">
        <v>7</v>
      </c>
      <c r="CA19" s="36">
        <v>7</v>
      </c>
      <c r="CB19" s="36">
        <v>7</v>
      </c>
      <c r="CC19" s="36">
        <v>7</v>
      </c>
      <c r="CD19" s="36">
        <v>7</v>
      </c>
      <c r="CE19" s="36">
        <v>7</v>
      </c>
      <c r="CF19" s="36">
        <v>7</v>
      </c>
      <c r="CG19" s="36">
        <v>12</v>
      </c>
      <c r="CH19" s="36">
        <v>7</v>
      </c>
      <c r="CI19" s="36">
        <v>7</v>
      </c>
      <c r="CJ19" s="37">
        <v>18</v>
      </c>
      <c r="CK19" s="36">
        <v>7</v>
      </c>
      <c r="CL19" s="36">
        <v>7</v>
      </c>
      <c r="CM19" s="36">
        <v>7</v>
      </c>
      <c r="CN19" s="36">
        <v>12</v>
      </c>
      <c r="CO19" s="36">
        <v>12</v>
      </c>
      <c r="CP19" s="36">
        <v>7</v>
      </c>
      <c r="CQ19" s="36">
        <v>7</v>
      </c>
      <c r="CR19" s="36">
        <v>12</v>
      </c>
      <c r="CS19" s="36">
        <v>12</v>
      </c>
      <c r="CT19" s="36">
        <v>7</v>
      </c>
      <c r="CU19" s="36">
        <v>7</v>
      </c>
      <c r="CV19" s="31"/>
      <c r="CW19" s="1"/>
    </row>
    <row r="20" spans="3:101" ht="14.25">
      <c r="C20" s="1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9"/>
      <c r="BD20" s="2"/>
      <c r="BR20" s="1"/>
      <c r="BS20" s="41" t="s">
        <v>50</v>
      </c>
      <c r="BT20" s="44" t="s">
        <v>34</v>
      </c>
      <c r="BU20" s="36">
        <v>12</v>
      </c>
      <c r="BV20" s="36">
        <v>12</v>
      </c>
      <c r="BW20" s="36">
        <v>12</v>
      </c>
      <c r="BX20" s="36">
        <v>12</v>
      </c>
      <c r="BY20" s="36">
        <v>12</v>
      </c>
      <c r="BZ20" s="36">
        <v>12</v>
      </c>
      <c r="CA20" s="36">
        <v>12</v>
      </c>
      <c r="CB20" s="36">
        <v>12</v>
      </c>
      <c r="CC20" s="36">
        <v>12</v>
      </c>
      <c r="CD20" s="36">
        <v>12</v>
      </c>
      <c r="CE20" s="36">
        <v>12</v>
      </c>
      <c r="CF20" s="36">
        <v>12</v>
      </c>
      <c r="CG20" s="36">
        <v>12</v>
      </c>
      <c r="CH20" s="36">
        <v>12</v>
      </c>
      <c r="CI20" s="36">
        <v>12</v>
      </c>
      <c r="CJ20" s="36">
        <v>12</v>
      </c>
      <c r="CK20" s="37">
        <v>18</v>
      </c>
      <c r="CL20" s="36">
        <v>12</v>
      </c>
      <c r="CM20" s="36">
        <v>12</v>
      </c>
      <c r="CN20" s="36">
        <v>12</v>
      </c>
      <c r="CO20" s="36">
        <v>12</v>
      </c>
      <c r="CP20" s="36">
        <v>12</v>
      </c>
      <c r="CQ20" s="36">
        <v>12</v>
      </c>
      <c r="CR20" s="36">
        <v>12</v>
      </c>
      <c r="CS20" s="36">
        <v>12</v>
      </c>
      <c r="CT20" s="36">
        <v>12</v>
      </c>
      <c r="CU20" s="36">
        <v>12</v>
      </c>
      <c r="CV20" s="31"/>
      <c r="CW20" s="1"/>
    </row>
    <row r="21" spans="3:101" ht="12.75">
      <c r="C21" s="1"/>
      <c r="D21" s="7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9"/>
      <c r="BD21" s="2"/>
      <c r="BG21" s="105">
        <f>+AR5+AR6+AR7+AR8+AR9</f>
        <v>0</v>
      </c>
      <c r="BH21" s="106"/>
      <c r="BI21" s="106"/>
      <c r="BJ21" s="106"/>
      <c r="BK21" s="106"/>
      <c r="BL21" s="106"/>
      <c r="BM21" s="106"/>
      <c r="BR21" s="1"/>
      <c r="BS21" s="41"/>
      <c r="BT21" s="44" t="s">
        <v>35</v>
      </c>
      <c r="BU21" s="36">
        <v>12</v>
      </c>
      <c r="BV21" s="36">
        <v>12</v>
      </c>
      <c r="BW21" s="36">
        <v>12</v>
      </c>
      <c r="BX21" s="36">
        <v>12</v>
      </c>
      <c r="BY21" s="36">
        <v>12</v>
      </c>
      <c r="BZ21" s="36">
        <v>12</v>
      </c>
      <c r="CA21" s="36">
        <v>12</v>
      </c>
      <c r="CB21" s="36">
        <v>12</v>
      </c>
      <c r="CC21" s="36">
        <v>12</v>
      </c>
      <c r="CD21" s="36">
        <v>12</v>
      </c>
      <c r="CE21" s="36">
        <v>12</v>
      </c>
      <c r="CF21" s="36">
        <v>12</v>
      </c>
      <c r="CG21" s="36">
        <v>12</v>
      </c>
      <c r="CH21" s="36">
        <v>12</v>
      </c>
      <c r="CI21" s="36">
        <v>12</v>
      </c>
      <c r="CJ21" s="36">
        <v>12</v>
      </c>
      <c r="CK21" s="36">
        <v>12</v>
      </c>
      <c r="CL21" s="37">
        <v>17</v>
      </c>
      <c r="CM21" s="36">
        <v>12</v>
      </c>
      <c r="CN21" s="36">
        <v>12</v>
      </c>
      <c r="CO21" s="36">
        <v>12</v>
      </c>
      <c r="CP21" s="36">
        <v>12</v>
      </c>
      <c r="CQ21" s="36">
        <v>12</v>
      </c>
      <c r="CR21" s="36">
        <v>12</v>
      </c>
      <c r="CS21" s="36">
        <v>12</v>
      </c>
      <c r="CT21" s="36">
        <v>12</v>
      </c>
      <c r="CU21" s="36">
        <v>12</v>
      </c>
      <c r="CV21" s="31"/>
      <c r="CW21" s="1"/>
    </row>
    <row r="22" spans="3:101" ht="13.5" thickBot="1">
      <c r="C22" s="1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52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9"/>
      <c r="BD22" s="2"/>
      <c r="BR22" s="1"/>
      <c r="BS22" s="41"/>
      <c r="BT22" s="44" t="s">
        <v>36</v>
      </c>
      <c r="BU22" s="36">
        <v>12</v>
      </c>
      <c r="BV22" s="36">
        <v>12</v>
      </c>
      <c r="BW22" s="36">
        <v>12</v>
      </c>
      <c r="BX22" s="36">
        <v>12</v>
      </c>
      <c r="BY22" s="36">
        <v>12</v>
      </c>
      <c r="BZ22" s="36">
        <v>12</v>
      </c>
      <c r="CA22" s="36">
        <v>12</v>
      </c>
      <c r="CB22" s="36">
        <v>12</v>
      </c>
      <c r="CC22" s="36">
        <v>12</v>
      </c>
      <c r="CD22" s="36">
        <v>12</v>
      </c>
      <c r="CE22" s="36">
        <v>12</v>
      </c>
      <c r="CF22" s="36">
        <v>12</v>
      </c>
      <c r="CG22" s="36">
        <v>12</v>
      </c>
      <c r="CH22" s="36">
        <v>12</v>
      </c>
      <c r="CI22" s="36">
        <v>12</v>
      </c>
      <c r="CJ22" s="36">
        <v>12</v>
      </c>
      <c r="CK22" s="36">
        <v>12</v>
      </c>
      <c r="CL22" s="36">
        <v>12</v>
      </c>
      <c r="CM22" s="37">
        <v>18</v>
      </c>
      <c r="CN22" s="36">
        <v>12</v>
      </c>
      <c r="CO22" s="36">
        <v>12</v>
      </c>
      <c r="CP22" s="36">
        <v>12</v>
      </c>
      <c r="CQ22" s="36">
        <v>12</v>
      </c>
      <c r="CR22" s="36">
        <v>12</v>
      </c>
      <c r="CS22" s="36">
        <v>12</v>
      </c>
      <c r="CT22" s="36">
        <v>12</v>
      </c>
      <c r="CU22" s="36">
        <v>12</v>
      </c>
      <c r="CV22" s="31"/>
      <c r="CW22" s="1"/>
    </row>
    <row r="23" spans="3:101" ht="13.5" thickBot="1">
      <c r="C23" s="1"/>
      <c r="D23" s="7"/>
      <c r="E23" s="56" t="s">
        <v>55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8"/>
      <c r="AR23" s="90">
        <v>0</v>
      </c>
      <c r="AS23" s="91"/>
      <c r="AT23" s="91"/>
      <c r="AU23" s="91"/>
      <c r="AV23" s="91"/>
      <c r="AW23" s="91"/>
      <c r="AX23" s="91"/>
      <c r="AY23" s="91"/>
      <c r="AZ23" s="91"/>
      <c r="BA23" s="91"/>
      <c r="BB23" s="92"/>
      <c r="BC23" s="9"/>
      <c r="BD23" s="2"/>
      <c r="BH23" s="105">
        <f>+AR23+100</f>
        <v>100</v>
      </c>
      <c r="BI23" s="106"/>
      <c r="BJ23" s="106"/>
      <c r="BK23" s="106"/>
      <c r="BR23" s="1"/>
      <c r="BS23" s="41"/>
      <c r="BT23" s="44" t="s">
        <v>37</v>
      </c>
      <c r="BU23" s="36">
        <v>7</v>
      </c>
      <c r="BV23" s="36">
        <v>7</v>
      </c>
      <c r="BW23" s="36">
        <v>7</v>
      </c>
      <c r="BX23" s="36">
        <v>7</v>
      </c>
      <c r="BY23" s="36">
        <v>7</v>
      </c>
      <c r="BZ23" s="36">
        <v>7</v>
      </c>
      <c r="CA23" s="36">
        <v>7</v>
      </c>
      <c r="CB23" s="36">
        <v>7</v>
      </c>
      <c r="CC23" s="36">
        <v>7</v>
      </c>
      <c r="CD23" s="36">
        <v>7</v>
      </c>
      <c r="CE23" s="36">
        <v>7</v>
      </c>
      <c r="CF23" s="36">
        <v>7</v>
      </c>
      <c r="CG23" s="36">
        <v>12</v>
      </c>
      <c r="CH23" s="36">
        <v>7</v>
      </c>
      <c r="CI23" s="36">
        <v>7</v>
      </c>
      <c r="CJ23" s="36">
        <v>12</v>
      </c>
      <c r="CK23" s="36">
        <v>7</v>
      </c>
      <c r="CL23" s="36">
        <v>7</v>
      </c>
      <c r="CM23" s="36">
        <v>7</v>
      </c>
      <c r="CN23" s="37">
        <v>18</v>
      </c>
      <c r="CO23" s="36">
        <v>12</v>
      </c>
      <c r="CP23" s="36">
        <v>7</v>
      </c>
      <c r="CQ23" s="36">
        <v>7</v>
      </c>
      <c r="CR23" s="36">
        <v>12</v>
      </c>
      <c r="CS23" s="36">
        <v>12</v>
      </c>
      <c r="CT23" s="36">
        <v>7</v>
      </c>
      <c r="CU23" s="36">
        <v>7</v>
      </c>
      <c r="CV23" s="31"/>
      <c r="CW23" s="1"/>
    </row>
    <row r="24" spans="3:101" ht="13.5" thickBot="1">
      <c r="C24" s="1"/>
      <c r="D24" s="7"/>
      <c r="E24" s="56" t="s">
        <v>56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8"/>
      <c r="AR24" s="87">
        <f>+AM14</f>
        <v>4</v>
      </c>
      <c r="AS24" s="88"/>
      <c r="AT24" s="88"/>
      <c r="AU24" s="88"/>
      <c r="AV24" s="88"/>
      <c r="AW24" s="88"/>
      <c r="AX24" s="88"/>
      <c r="AY24" s="88"/>
      <c r="AZ24" s="88"/>
      <c r="BA24" s="88"/>
      <c r="BB24" s="89"/>
      <c r="BC24" s="9"/>
      <c r="BD24" s="2"/>
      <c r="BH24" s="105">
        <f>100-AR24</f>
        <v>96</v>
      </c>
      <c r="BI24" s="106"/>
      <c r="BJ24" s="106"/>
      <c r="BK24" s="106"/>
      <c r="BR24" s="1"/>
      <c r="BS24" s="41"/>
      <c r="BT24" s="44" t="s">
        <v>38</v>
      </c>
      <c r="BU24" s="36">
        <v>7</v>
      </c>
      <c r="BV24" s="36">
        <v>7</v>
      </c>
      <c r="BW24" s="36">
        <v>7</v>
      </c>
      <c r="BX24" s="36">
        <v>7</v>
      </c>
      <c r="BY24" s="36">
        <v>7</v>
      </c>
      <c r="BZ24" s="36">
        <v>7</v>
      </c>
      <c r="CA24" s="36">
        <v>7</v>
      </c>
      <c r="CB24" s="36">
        <v>7</v>
      </c>
      <c r="CC24" s="36">
        <v>7</v>
      </c>
      <c r="CD24" s="36">
        <v>7</v>
      </c>
      <c r="CE24" s="36">
        <v>7</v>
      </c>
      <c r="CF24" s="36">
        <v>7</v>
      </c>
      <c r="CG24" s="36">
        <v>12</v>
      </c>
      <c r="CH24" s="36">
        <v>7</v>
      </c>
      <c r="CI24" s="36">
        <v>7</v>
      </c>
      <c r="CJ24" s="36">
        <v>12</v>
      </c>
      <c r="CK24" s="36">
        <v>7</v>
      </c>
      <c r="CL24" s="36">
        <v>7</v>
      </c>
      <c r="CM24" s="36">
        <v>7</v>
      </c>
      <c r="CN24" s="36">
        <v>12</v>
      </c>
      <c r="CO24" s="37">
        <v>20</v>
      </c>
      <c r="CP24" s="36">
        <v>7</v>
      </c>
      <c r="CQ24" s="36">
        <v>7</v>
      </c>
      <c r="CR24" s="36">
        <v>12</v>
      </c>
      <c r="CS24" s="36">
        <v>12</v>
      </c>
      <c r="CT24" s="36">
        <v>7</v>
      </c>
      <c r="CU24" s="36">
        <v>7</v>
      </c>
      <c r="CV24" s="31"/>
      <c r="CW24" s="1"/>
    </row>
    <row r="25" spans="3:101" ht="13.5" thickBot="1">
      <c r="C25" s="1"/>
      <c r="D25" s="7"/>
      <c r="E25" s="56" t="s">
        <v>58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8"/>
      <c r="AR25" s="90">
        <v>0</v>
      </c>
      <c r="AS25" s="91"/>
      <c r="AT25" s="91"/>
      <c r="AU25" s="91"/>
      <c r="AV25" s="91"/>
      <c r="AW25" s="91"/>
      <c r="AX25" s="91"/>
      <c r="AY25" s="91"/>
      <c r="AZ25" s="91"/>
      <c r="BA25" s="91"/>
      <c r="BB25" s="92"/>
      <c r="BC25" s="9"/>
      <c r="BD25" s="2"/>
      <c r="BH25" s="105">
        <f>100-AR25</f>
        <v>100</v>
      </c>
      <c r="BI25" s="106"/>
      <c r="BJ25" s="106"/>
      <c r="BK25" s="106"/>
      <c r="BR25" s="1"/>
      <c r="BS25" s="41"/>
      <c r="BT25" s="44" t="s">
        <v>39</v>
      </c>
      <c r="BU25" s="36">
        <v>12</v>
      </c>
      <c r="BV25" s="36">
        <v>12</v>
      </c>
      <c r="BW25" s="36">
        <v>12</v>
      </c>
      <c r="BX25" s="36">
        <v>12</v>
      </c>
      <c r="BY25" s="36">
        <v>12</v>
      </c>
      <c r="BZ25" s="36">
        <v>12</v>
      </c>
      <c r="CA25" s="36">
        <v>12</v>
      </c>
      <c r="CB25" s="36">
        <v>12</v>
      </c>
      <c r="CC25" s="36">
        <v>12</v>
      </c>
      <c r="CD25" s="36">
        <v>12</v>
      </c>
      <c r="CE25" s="36">
        <v>12</v>
      </c>
      <c r="CF25" s="36">
        <v>12</v>
      </c>
      <c r="CG25" s="36">
        <v>12</v>
      </c>
      <c r="CH25" s="36">
        <v>12</v>
      </c>
      <c r="CI25" s="36">
        <v>12</v>
      </c>
      <c r="CJ25" s="36">
        <v>12</v>
      </c>
      <c r="CK25" s="36">
        <v>12</v>
      </c>
      <c r="CL25" s="36">
        <v>12</v>
      </c>
      <c r="CM25" s="36">
        <v>12</v>
      </c>
      <c r="CN25" s="36">
        <v>12</v>
      </c>
      <c r="CO25" s="36">
        <v>12</v>
      </c>
      <c r="CP25" s="116">
        <v>17.5</v>
      </c>
      <c r="CQ25" s="36">
        <v>12</v>
      </c>
      <c r="CR25" s="36">
        <v>12</v>
      </c>
      <c r="CS25" s="36">
        <v>12</v>
      </c>
      <c r="CT25" s="36">
        <v>12</v>
      </c>
      <c r="CU25" s="36">
        <v>12</v>
      </c>
      <c r="CV25" s="31"/>
      <c r="CW25" s="1"/>
    </row>
    <row r="26" spans="3:101" ht="13.5" thickBot="1">
      <c r="C26" s="1"/>
      <c r="D26" s="1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13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14"/>
      <c r="BD26" s="2"/>
      <c r="BR26" s="1"/>
      <c r="BS26" s="41"/>
      <c r="BT26" s="44" t="s">
        <v>40</v>
      </c>
      <c r="BU26" s="36">
        <v>12</v>
      </c>
      <c r="BV26" s="36">
        <v>12</v>
      </c>
      <c r="BW26" s="36">
        <v>12</v>
      </c>
      <c r="BX26" s="36">
        <v>12</v>
      </c>
      <c r="BY26" s="36">
        <v>12</v>
      </c>
      <c r="BZ26" s="36">
        <v>12</v>
      </c>
      <c r="CA26" s="36">
        <v>12</v>
      </c>
      <c r="CB26" s="36">
        <v>12</v>
      </c>
      <c r="CC26" s="36">
        <v>12</v>
      </c>
      <c r="CD26" s="36">
        <v>12</v>
      </c>
      <c r="CE26" s="36">
        <v>12</v>
      </c>
      <c r="CF26" s="36">
        <v>12</v>
      </c>
      <c r="CG26" s="36">
        <v>12</v>
      </c>
      <c r="CH26" s="36">
        <v>12</v>
      </c>
      <c r="CI26" s="36">
        <v>12</v>
      </c>
      <c r="CJ26" s="36">
        <v>12</v>
      </c>
      <c r="CK26" s="36">
        <v>12</v>
      </c>
      <c r="CL26" s="36">
        <v>12</v>
      </c>
      <c r="CM26" s="36">
        <v>12</v>
      </c>
      <c r="CN26" s="36">
        <v>12</v>
      </c>
      <c r="CO26" s="36">
        <v>12</v>
      </c>
      <c r="CP26" s="36">
        <v>12</v>
      </c>
      <c r="CQ26" s="37">
        <v>17</v>
      </c>
      <c r="CR26" s="36">
        <v>12</v>
      </c>
      <c r="CS26" s="36">
        <v>12</v>
      </c>
      <c r="CT26" s="36">
        <v>12</v>
      </c>
      <c r="CU26" s="36">
        <v>12</v>
      </c>
      <c r="CV26" s="31"/>
      <c r="CW26" s="1"/>
    </row>
    <row r="27" spans="3:101" ht="13.5" thickBot="1"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R27" s="1"/>
      <c r="BS27" s="41"/>
      <c r="BT27" s="44" t="s">
        <v>41</v>
      </c>
      <c r="BU27" s="36">
        <v>7</v>
      </c>
      <c r="BV27" s="36">
        <v>7</v>
      </c>
      <c r="BW27" s="36">
        <v>7</v>
      </c>
      <c r="BX27" s="36">
        <v>7</v>
      </c>
      <c r="BY27" s="36">
        <v>7</v>
      </c>
      <c r="BZ27" s="36">
        <v>7</v>
      </c>
      <c r="CA27" s="36">
        <v>7</v>
      </c>
      <c r="CB27" s="36">
        <v>7</v>
      </c>
      <c r="CC27" s="36">
        <v>7</v>
      </c>
      <c r="CD27" s="36">
        <v>7</v>
      </c>
      <c r="CE27" s="36">
        <v>7</v>
      </c>
      <c r="CF27" s="36">
        <v>7</v>
      </c>
      <c r="CG27" s="36">
        <v>12</v>
      </c>
      <c r="CH27" s="36">
        <v>7</v>
      </c>
      <c r="CI27" s="36">
        <v>7</v>
      </c>
      <c r="CJ27" s="36">
        <v>12</v>
      </c>
      <c r="CK27" s="36">
        <v>7</v>
      </c>
      <c r="CL27" s="36">
        <v>7</v>
      </c>
      <c r="CM27" s="36">
        <v>7</v>
      </c>
      <c r="CN27" s="36">
        <v>12</v>
      </c>
      <c r="CO27" s="36">
        <v>12</v>
      </c>
      <c r="CP27" s="36">
        <v>7</v>
      </c>
      <c r="CQ27" s="36">
        <v>7</v>
      </c>
      <c r="CR27" s="37">
        <v>17</v>
      </c>
      <c r="CS27" s="36">
        <v>12</v>
      </c>
      <c r="CT27" s="36">
        <v>7</v>
      </c>
      <c r="CU27" s="36">
        <v>7</v>
      </c>
      <c r="CV27" s="31"/>
      <c r="CW27" s="1"/>
    </row>
    <row r="28" spans="3:101" ht="16.5" thickBot="1">
      <c r="C28" s="1"/>
      <c r="D28" s="2"/>
      <c r="E28" s="100" t="s">
        <v>57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5"/>
      <c r="AR28" s="96">
        <f>+(BH23*BH24/BH25-100)/100</f>
        <v>-0.04</v>
      </c>
      <c r="AS28" s="97"/>
      <c r="AT28" s="97"/>
      <c r="AU28" s="97"/>
      <c r="AV28" s="97"/>
      <c r="AW28" s="97"/>
      <c r="AX28" s="97"/>
      <c r="AY28" s="97"/>
      <c r="AZ28" s="97"/>
      <c r="BA28" s="97"/>
      <c r="BB28" s="98"/>
      <c r="BC28" s="2"/>
      <c r="BD28" s="2"/>
      <c r="BR28" s="1"/>
      <c r="BS28" s="41"/>
      <c r="BT28" s="44" t="s">
        <v>42</v>
      </c>
      <c r="BU28" s="36">
        <v>7</v>
      </c>
      <c r="BV28" s="36">
        <v>7</v>
      </c>
      <c r="BW28" s="36">
        <v>7</v>
      </c>
      <c r="BX28" s="36">
        <v>7</v>
      </c>
      <c r="BY28" s="36">
        <v>7</v>
      </c>
      <c r="BZ28" s="36">
        <v>7</v>
      </c>
      <c r="CA28" s="36">
        <v>7</v>
      </c>
      <c r="CB28" s="36">
        <v>7</v>
      </c>
      <c r="CC28" s="36">
        <v>7</v>
      </c>
      <c r="CD28" s="36">
        <v>7</v>
      </c>
      <c r="CE28" s="36">
        <v>7</v>
      </c>
      <c r="CF28" s="36">
        <v>7</v>
      </c>
      <c r="CG28" s="36">
        <v>12</v>
      </c>
      <c r="CH28" s="36">
        <v>7</v>
      </c>
      <c r="CI28" s="36">
        <v>7</v>
      </c>
      <c r="CJ28" s="36">
        <v>12</v>
      </c>
      <c r="CK28" s="36">
        <v>7</v>
      </c>
      <c r="CL28" s="36">
        <v>7</v>
      </c>
      <c r="CM28" s="36">
        <v>7</v>
      </c>
      <c r="CN28" s="36">
        <v>12</v>
      </c>
      <c r="CO28" s="36">
        <v>12</v>
      </c>
      <c r="CP28" s="36">
        <v>7</v>
      </c>
      <c r="CQ28" s="36">
        <v>7</v>
      </c>
      <c r="CR28" s="36">
        <v>12</v>
      </c>
      <c r="CS28" s="37">
        <v>18</v>
      </c>
      <c r="CT28" s="36">
        <v>7</v>
      </c>
      <c r="CU28" s="36">
        <v>7</v>
      </c>
      <c r="CV28" s="31"/>
      <c r="CW28" s="1"/>
    </row>
    <row r="29" spans="3:101" ht="12.75"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R29" s="1"/>
      <c r="BS29" s="41"/>
      <c r="BT29" s="44" t="s">
        <v>43</v>
      </c>
      <c r="BU29" s="36">
        <v>12</v>
      </c>
      <c r="BV29" s="36">
        <v>12</v>
      </c>
      <c r="BW29" s="36">
        <v>12</v>
      </c>
      <c r="BX29" s="36">
        <v>12</v>
      </c>
      <c r="BY29" s="36">
        <v>12</v>
      </c>
      <c r="BZ29" s="36">
        <v>12</v>
      </c>
      <c r="CA29" s="36">
        <v>12</v>
      </c>
      <c r="CB29" s="36">
        <v>12</v>
      </c>
      <c r="CC29" s="36">
        <v>12</v>
      </c>
      <c r="CD29" s="36">
        <v>12</v>
      </c>
      <c r="CE29" s="36">
        <v>12</v>
      </c>
      <c r="CF29" s="36">
        <v>12</v>
      </c>
      <c r="CG29" s="36">
        <v>12</v>
      </c>
      <c r="CH29" s="36">
        <v>12</v>
      </c>
      <c r="CI29" s="36">
        <v>12</v>
      </c>
      <c r="CJ29" s="36">
        <v>12</v>
      </c>
      <c r="CK29" s="36">
        <v>12</v>
      </c>
      <c r="CL29" s="36">
        <v>12</v>
      </c>
      <c r="CM29" s="36">
        <v>12</v>
      </c>
      <c r="CN29" s="36">
        <v>12</v>
      </c>
      <c r="CO29" s="36">
        <v>12</v>
      </c>
      <c r="CP29" s="36">
        <v>12</v>
      </c>
      <c r="CQ29" s="36">
        <v>12</v>
      </c>
      <c r="CR29" s="36">
        <v>12</v>
      </c>
      <c r="CS29" s="36">
        <v>12</v>
      </c>
      <c r="CT29" s="37">
        <v>18</v>
      </c>
      <c r="CU29" s="36">
        <v>12</v>
      </c>
      <c r="CV29" s="31"/>
      <c r="CW29" s="1"/>
    </row>
    <row r="30" spans="3:101" ht="13.5" thickBot="1">
      <c r="C30" s="1"/>
      <c r="D30" s="99" t="s">
        <v>54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2"/>
      <c r="BR30" s="1"/>
      <c r="BS30" s="41"/>
      <c r="BT30" s="44" t="s">
        <v>44</v>
      </c>
      <c r="BU30" s="36">
        <v>12</v>
      </c>
      <c r="BV30" s="36">
        <v>12</v>
      </c>
      <c r="BW30" s="36">
        <v>12</v>
      </c>
      <c r="BX30" s="36">
        <v>12</v>
      </c>
      <c r="BY30" s="36">
        <v>12</v>
      </c>
      <c r="BZ30" s="36">
        <v>12</v>
      </c>
      <c r="CA30" s="36">
        <v>12</v>
      </c>
      <c r="CB30" s="36">
        <v>12</v>
      </c>
      <c r="CC30" s="36">
        <v>12</v>
      </c>
      <c r="CD30" s="36">
        <v>12</v>
      </c>
      <c r="CE30" s="36">
        <v>12</v>
      </c>
      <c r="CF30" s="36">
        <v>12</v>
      </c>
      <c r="CG30" s="36">
        <v>12</v>
      </c>
      <c r="CH30" s="36">
        <v>12</v>
      </c>
      <c r="CI30" s="36">
        <v>12</v>
      </c>
      <c r="CJ30" s="36">
        <v>12</v>
      </c>
      <c r="CK30" s="36">
        <v>12</v>
      </c>
      <c r="CL30" s="36">
        <v>12</v>
      </c>
      <c r="CM30" s="36">
        <v>12</v>
      </c>
      <c r="CN30" s="36">
        <v>12</v>
      </c>
      <c r="CO30" s="36">
        <v>12</v>
      </c>
      <c r="CP30" s="36">
        <v>12</v>
      </c>
      <c r="CQ30" s="36">
        <v>12</v>
      </c>
      <c r="CR30" s="36">
        <v>12</v>
      </c>
      <c r="CS30" s="36">
        <v>12</v>
      </c>
      <c r="CT30" s="36">
        <v>12</v>
      </c>
      <c r="CU30" s="37">
        <v>18</v>
      </c>
      <c r="CV30" s="31"/>
      <c r="CW30" s="1"/>
    </row>
    <row r="31" spans="3:101" s="18" customFormat="1" ht="9.75" customHeight="1" thickBot="1">
      <c r="C31" s="16"/>
      <c r="D31" s="67" t="s">
        <v>13</v>
      </c>
      <c r="E31" s="68"/>
      <c r="F31" s="68"/>
      <c r="G31" s="68"/>
      <c r="H31" s="68"/>
      <c r="I31" s="68"/>
      <c r="J31" s="68"/>
      <c r="K31" s="68"/>
      <c r="L31" s="68"/>
      <c r="M31" s="69"/>
      <c r="N31" s="67" t="s">
        <v>5</v>
      </c>
      <c r="O31" s="68"/>
      <c r="P31" s="68"/>
      <c r="Q31" s="68"/>
      <c r="R31" s="68"/>
      <c r="S31" s="69"/>
      <c r="T31" s="67" t="s">
        <v>6</v>
      </c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9"/>
      <c r="AH31" s="67" t="s">
        <v>12</v>
      </c>
      <c r="AI31" s="68"/>
      <c r="AJ31" s="68"/>
      <c r="AK31" s="68"/>
      <c r="AL31" s="68"/>
      <c r="AM31" s="68"/>
      <c r="AN31" s="68"/>
      <c r="AO31" s="68"/>
      <c r="AP31" s="68"/>
      <c r="AQ31" s="68"/>
      <c r="AR31" s="69"/>
      <c r="AS31" s="67" t="s">
        <v>7</v>
      </c>
      <c r="AT31" s="68"/>
      <c r="AU31" s="68"/>
      <c r="AV31" s="68"/>
      <c r="AW31" s="68"/>
      <c r="AX31" s="68"/>
      <c r="AY31" s="68"/>
      <c r="AZ31" s="68"/>
      <c r="BA31" s="68"/>
      <c r="BB31" s="68"/>
      <c r="BC31" s="69"/>
      <c r="BD31" s="17"/>
      <c r="BR31" s="16"/>
      <c r="BS31" s="4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4"/>
      <c r="CW31" s="16"/>
    </row>
    <row r="32" spans="3:101" s="21" customFormat="1" ht="12.75" customHeight="1" thickBot="1">
      <c r="C32" s="19"/>
      <c r="D32" s="81">
        <f>+AR5+AR6+AR7+AR8+AR9</f>
        <v>0</v>
      </c>
      <c r="E32" s="82"/>
      <c r="F32" s="82"/>
      <c r="G32" s="82"/>
      <c r="H32" s="82"/>
      <c r="I32" s="82"/>
      <c r="J32" s="82"/>
      <c r="K32" s="82"/>
      <c r="L32" s="82"/>
      <c r="M32" s="83"/>
      <c r="N32" s="81">
        <f>+AR14</f>
        <v>0</v>
      </c>
      <c r="O32" s="82"/>
      <c r="P32" s="82"/>
      <c r="Q32" s="82"/>
      <c r="R32" s="82"/>
      <c r="S32" s="83"/>
      <c r="T32" s="81">
        <f>+AR12</f>
        <v>0</v>
      </c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3"/>
      <c r="AH32" s="81">
        <f>+AR15</f>
        <v>0</v>
      </c>
      <c r="AI32" s="82"/>
      <c r="AJ32" s="82"/>
      <c r="AK32" s="82"/>
      <c r="AL32" s="82"/>
      <c r="AM32" s="82"/>
      <c r="AN32" s="82"/>
      <c r="AO32" s="82"/>
      <c r="AP32" s="82"/>
      <c r="AQ32" s="82"/>
      <c r="AR32" s="83"/>
      <c r="AS32" s="81">
        <f>+AR5</f>
        <v>0</v>
      </c>
      <c r="AT32" s="82"/>
      <c r="AU32" s="82"/>
      <c r="AV32" s="82"/>
      <c r="AW32" s="82"/>
      <c r="AX32" s="82"/>
      <c r="AY32" s="82"/>
      <c r="AZ32" s="82"/>
      <c r="BA32" s="82"/>
      <c r="BB32" s="82"/>
      <c r="BC32" s="83"/>
      <c r="BD32" s="20"/>
      <c r="BR32" s="19"/>
      <c r="BS32" s="38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</row>
    <row r="33" spans="3:101" ht="9.75" customHeight="1" thickBot="1">
      <c r="C33" s="1"/>
      <c r="D33" s="67" t="s">
        <v>8</v>
      </c>
      <c r="E33" s="68"/>
      <c r="F33" s="68"/>
      <c r="G33" s="68"/>
      <c r="H33" s="68"/>
      <c r="I33" s="68"/>
      <c r="J33" s="68"/>
      <c r="K33" s="68"/>
      <c r="L33" s="68"/>
      <c r="M33" s="69"/>
      <c r="N33" s="67" t="s">
        <v>9</v>
      </c>
      <c r="O33" s="68"/>
      <c r="P33" s="68"/>
      <c r="Q33" s="68"/>
      <c r="R33" s="68"/>
      <c r="S33" s="69"/>
      <c r="T33" s="67" t="s">
        <v>10</v>
      </c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67" t="s">
        <v>14</v>
      </c>
      <c r="AI33" s="68"/>
      <c r="AJ33" s="68"/>
      <c r="AK33" s="68"/>
      <c r="AL33" s="68"/>
      <c r="AM33" s="68"/>
      <c r="AN33" s="68"/>
      <c r="AO33" s="68"/>
      <c r="AP33" s="68"/>
      <c r="AQ33" s="68"/>
      <c r="AR33" s="69"/>
      <c r="AS33" s="107" t="s">
        <v>11</v>
      </c>
      <c r="AT33" s="108"/>
      <c r="AU33" s="108"/>
      <c r="AV33" s="108"/>
      <c r="AW33" s="108"/>
      <c r="AX33" s="108"/>
      <c r="AY33" s="108"/>
      <c r="AZ33" s="108"/>
      <c r="BA33" s="108"/>
      <c r="BB33" s="108"/>
      <c r="BC33" s="109"/>
      <c r="BD33" s="2"/>
      <c r="BR33" s="1"/>
      <c r="BS33" s="39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35"/>
      <c r="CW33" s="1"/>
    </row>
    <row r="34" spans="3:101" ht="13.5" customHeight="1" thickBot="1">
      <c r="C34" s="1"/>
      <c r="D34" s="110">
        <f>+AR6</f>
        <v>0</v>
      </c>
      <c r="E34" s="111"/>
      <c r="F34" s="111"/>
      <c r="G34" s="111"/>
      <c r="H34" s="111"/>
      <c r="I34" s="111"/>
      <c r="J34" s="111"/>
      <c r="K34" s="111"/>
      <c r="L34" s="111"/>
      <c r="M34" s="112"/>
      <c r="N34" s="110">
        <f>+AR7</f>
        <v>0</v>
      </c>
      <c r="O34" s="111"/>
      <c r="P34" s="111"/>
      <c r="Q34" s="111"/>
      <c r="R34" s="111"/>
      <c r="S34" s="112"/>
      <c r="T34" s="110">
        <f>+AR8</f>
        <v>0</v>
      </c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2"/>
      <c r="AH34" s="110">
        <f>+AR9</f>
        <v>0</v>
      </c>
      <c r="AI34" s="111"/>
      <c r="AJ34" s="111"/>
      <c r="AK34" s="111"/>
      <c r="AL34" s="111"/>
      <c r="AM34" s="111"/>
      <c r="AN34" s="111"/>
      <c r="AO34" s="111"/>
      <c r="AP34" s="111"/>
      <c r="AQ34" s="111"/>
      <c r="AR34" s="112"/>
      <c r="AS34" s="113">
        <f>+AH32+AS32+D34+N34+T34+AH34</f>
        <v>0</v>
      </c>
      <c r="AT34" s="114"/>
      <c r="AU34" s="114"/>
      <c r="AV34" s="114"/>
      <c r="AW34" s="114"/>
      <c r="AX34" s="114"/>
      <c r="AY34" s="114"/>
      <c r="AZ34" s="114"/>
      <c r="BA34" s="114"/>
      <c r="BB34" s="114"/>
      <c r="BC34" s="115"/>
      <c r="BD34" s="2"/>
      <c r="BR34" s="1"/>
      <c r="BS34" s="47"/>
      <c r="BT34" s="50"/>
      <c r="BU34" s="51"/>
      <c r="BV34" s="104" t="s">
        <v>52</v>
      </c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31"/>
      <c r="CW34" s="1"/>
    </row>
    <row r="35" spans="3:101" ht="13.5" thickBot="1"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2"/>
      <c r="AY35" s="2"/>
      <c r="AZ35" s="2"/>
      <c r="BA35" s="2"/>
      <c r="BB35" s="2"/>
      <c r="BC35" s="2"/>
      <c r="BD35" s="2"/>
      <c r="BR35" s="1"/>
      <c r="BS35" s="48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49"/>
      <c r="CW35" s="1"/>
    </row>
    <row r="36" spans="50:101" ht="12.75">
      <c r="AX36" s="23"/>
      <c r="BR36" s="1"/>
      <c r="BS36" s="38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ht="12.75">
      <c r="AX37" s="23"/>
    </row>
    <row r="38" ht="12.75">
      <c r="AX38" s="23"/>
    </row>
    <row r="39" ht="12.75">
      <c r="AX39" s="23"/>
    </row>
    <row r="40" ht="12.75">
      <c r="AX40" s="23"/>
    </row>
    <row r="41" ht="12.75">
      <c r="AX41" s="23"/>
    </row>
    <row r="42" ht="12.75">
      <c r="AX42" s="23"/>
    </row>
  </sheetData>
  <sheetProtection password="E95E" sheet="1" objects="1" scenarios="1" selectLockedCells="1"/>
  <mergeCells count="63">
    <mergeCell ref="AS33:BC33"/>
    <mergeCell ref="D34:M34"/>
    <mergeCell ref="N34:S34"/>
    <mergeCell ref="T34:AG34"/>
    <mergeCell ref="AH34:AR34"/>
    <mergeCell ref="AS34:BC34"/>
    <mergeCell ref="D32:M32"/>
    <mergeCell ref="N32:S32"/>
    <mergeCell ref="T32:AG32"/>
    <mergeCell ref="AH32:AR32"/>
    <mergeCell ref="T33:AG33"/>
    <mergeCell ref="AH33:AR33"/>
    <mergeCell ref="BT2:CU2"/>
    <mergeCell ref="BV34:CU34"/>
    <mergeCell ref="BH23:BK23"/>
    <mergeCell ref="BH24:BK24"/>
    <mergeCell ref="BH25:BK25"/>
    <mergeCell ref="BG21:BM21"/>
    <mergeCell ref="AR6:BB6"/>
    <mergeCell ref="AR7:BB7"/>
    <mergeCell ref="AS31:BC31"/>
    <mergeCell ref="AR11:BB11"/>
    <mergeCell ref="AR8:BB8"/>
    <mergeCell ref="AR23:BB23"/>
    <mergeCell ref="AR28:BB28"/>
    <mergeCell ref="D30:BC30"/>
    <mergeCell ref="E28:AP28"/>
    <mergeCell ref="E21:BB21"/>
    <mergeCell ref="AS32:BC32"/>
    <mergeCell ref="AE11:AJ11"/>
    <mergeCell ref="AK11:AP11"/>
    <mergeCell ref="AR9:BB9"/>
    <mergeCell ref="T31:AG31"/>
    <mergeCell ref="AH31:AR31"/>
    <mergeCell ref="AR24:BB24"/>
    <mergeCell ref="AR25:BB25"/>
    <mergeCell ref="D31:M31"/>
    <mergeCell ref="N31:S31"/>
    <mergeCell ref="AR5:BB5"/>
    <mergeCell ref="S5:AP5"/>
    <mergeCell ref="AR13:BB13"/>
    <mergeCell ref="AR14:BB14"/>
    <mergeCell ref="AR15:BB15"/>
    <mergeCell ref="AE12:AP12"/>
    <mergeCell ref="AE14:AL14"/>
    <mergeCell ref="AM14:AP14"/>
    <mergeCell ref="D3:BC3"/>
    <mergeCell ref="D33:M33"/>
    <mergeCell ref="N33:S33"/>
    <mergeCell ref="E23:AP23"/>
    <mergeCell ref="E24:AP24"/>
    <mergeCell ref="E25:AP25"/>
    <mergeCell ref="E18:BB18"/>
    <mergeCell ref="E19:BB19"/>
    <mergeCell ref="AE15:AP15"/>
    <mergeCell ref="AR12:BB12"/>
    <mergeCell ref="S6:AP6"/>
    <mergeCell ref="S7:AP7"/>
    <mergeCell ref="S8:AP8"/>
    <mergeCell ref="AE13:AJ13"/>
    <mergeCell ref="AM13:AP13"/>
    <mergeCell ref="F12:W13"/>
    <mergeCell ref="S9:AP9"/>
  </mergeCells>
  <dataValidations count="1">
    <dataValidation type="list" showInputMessage="1" showErrorMessage="1" sqref="AW33 AW31 AX35:AX42">
      <formula1>$AN$30:$AN$37</formula1>
    </dataValidation>
  </dataValidations>
  <printOptions horizontalCentered="1"/>
  <pageMargins left="0.2362204724409449" right="0.2362204724409449" top="0.7" bottom="0.71" header="0.15748031496062992" footer="0.26"/>
  <pageSetup horizontalDpi="600" verticalDpi="600" orientation="landscape" paperSize="9" r:id="rId3"/>
  <headerFooter alignWithMargins="0">
    <oddFooter>&amp;L&amp;"Arial,Negrito"Impresso no site:&amp;"Arial,Normal" www.sertacontabil.com.br
&amp;"Arial,Negrito"E-Mail:&amp;"Arial,Normal" serta@sertacontabil.com.br&amp;R&amp;"Arial,Negrito"Fone:&amp;"Arial,Normal" (11) 3672-4988
&amp;"Arial,Negrito"Fax:&amp;"Arial,Normal" (11) 3875-2461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HERMES</cp:lastModifiedBy>
  <cp:lastPrinted>2010-06-18T15:54:40Z</cp:lastPrinted>
  <dcterms:created xsi:type="dcterms:W3CDTF">2009-10-21T13:10:23Z</dcterms:created>
  <dcterms:modified xsi:type="dcterms:W3CDTF">2016-10-19T11:10:24Z</dcterms:modified>
  <cp:category/>
  <cp:version/>
  <cp:contentType/>
  <cp:contentStatus/>
</cp:coreProperties>
</file>